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 yWindow="5760" windowWidth="16928" windowHeight="5783" firstSheet="2" activeTab="3"/>
  </bookViews>
  <sheets>
    <sheet name="Turnovers 20222" sheetId="11" r:id="rId1"/>
    <sheet name="Turnovers" sheetId="7" r:id="rId2"/>
    <sheet name="Market" sheetId="4" r:id="rId3"/>
    <sheet name="2026 Companies" sheetId="9" r:id="rId4"/>
  </sheets>
  <calcPr calcId="145621"/>
</workbook>
</file>

<file path=xl/calcChain.xml><?xml version="1.0" encoding="utf-8"?>
<calcChain xmlns="http://schemas.openxmlformats.org/spreadsheetml/2006/main">
  <c r="AC3" i="11" l="1"/>
  <c r="AC5" i="11"/>
  <c r="AC6" i="11"/>
  <c r="AC76" i="11"/>
  <c r="AC7" i="11"/>
  <c r="AC51" i="11"/>
  <c r="AC66" i="11"/>
  <c r="AC4" i="11"/>
  <c r="AC8" i="11"/>
  <c r="AC10" i="11"/>
  <c r="AC9" i="11"/>
  <c r="AC15" i="11"/>
  <c r="AC11" i="11"/>
  <c r="AC50" i="11"/>
  <c r="AC28" i="11"/>
  <c r="AC21" i="11"/>
  <c r="AC13" i="11"/>
  <c r="AC45" i="11"/>
  <c r="AC41" i="11"/>
  <c r="AC79" i="11"/>
  <c r="AC80" i="11"/>
  <c r="AC17" i="11"/>
  <c r="AC60" i="11"/>
  <c r="AC12" i="11"/>
  <c r="AC27" i="11"/>
  <c r="AC96" i="11"/>
  <c r="AC49" i="11"/>
  <c r="AC32" i="11"/>
  <c r="AC64" i="11"/>
  <c r="AC59" i="11"/>
  <c r="AC20" i="11"/>
  <c r="AC75" i="11"/>
  <c r="AC18" i="11"/>
  <c r="AC33" i="11"/>
  <c r="AC16" i="11"/>
  <c r="AC94" i="11"/>
  <c r="AC22" i="11"/>
  <c r="AC48" i="11"/>
  <c r="AC30" i="11"/>
  <c r="AC29" i="11"/>
  <c r="AC70" i="11"/>
  <c r="AC74" i="11"/>
  <c r="AC19" i="11"/>
  <c r="AC25" i="11"/>
  <c r="AC39" i="11"/>
  <c r="AC43" i="11"/>
  <c r="AC57" i="11"/>
  <c r="AC26" i="11"/>
  <c r="AC40" i="11"/>
  <c r="AC90" i="11"/>
  <c r="AC93" i="11"/>
  <c r="AC44" i="11"/>
  <c r="AC36" i="11"/>
  <c r="AC42" i="11"/>
  <c r="AC56" i="11"/>
  <c r="AC52" i="11"/>
  <c r="AC84" i="11"/>
  <c r="AC58" i="11"/>
  <c r="AC31" i="11"/>
  <c r="AC35" i="11"/>
  <c r="AC91" i="11"/>
  <c r="AC14" i="11"/>
  <c r="AC98" i="11"/>
  <c r="AC99" i="11"/>
  <c r="AC86" i="11"/>
  <c r="AC54" i="11"/>
  <c r="AC97" i="11"/>
  <c r="AC88" i="11"/>
  <c r="AC23" i="11"/>
  <c r="AC47" i="11"/>
  <c r="AC65" i="11"/>
  <c r="AC87" i="11"/>
  <c r="AC81" i="11"/>
  <c r="AC55" i="11"/>
  <c r="AC38" i="11"/>
  <c r="AC82" i="11"/>
  <c r="AC34" i="11"/>
  <c r="AC24" i="11"/>
  <c r="AC92" i="11"/>
  <c r="AC62" i="11"/>
  <c r="AC53" i="11"/>
  <c r="AC69" i="11"/>
  <c r="AC89" i="11"/>
  <c r="AC2" i="11"/>
  <c r="V3" i="11" l="1"/>
  <c r="W3" i="11" s="1"/>
  <c r="V5" i="11"/>
  <c r="W5" i="11" s="1"/>
  <c r="AD5" i="11" s="1"/>
  <c r="V6" i="11"/>
  <c r="W6" i="11" s="1"/>
  <c r="AD6" i="11" s="1"/>
  <c r="V37" i="11"/>
  <c r="W37" i="11" s="1"/>
  <c r="AD37" i="11" s="1"/>
  <c r="V76" i="11"/>
  <c r="W76" i="11" s="1"/>
  <c r="AD76" i="11" s="1"/>
  <c r="V7" i="11"/>
  <c r="W7" i="11" s="1"/>
  <c r="AD7" i="11" s="1"/>
  <c r="V51" i="11"/>
  <c r="W51" i="11" s="1"/>
  <c r="AD51" i="11" s="1"/>
  <c r="V66" i="11"/>
  <c r="W66" i="11" s="1"/>
  <c r="AD66" i="11" s="1"/>
  <c r="V4" i="11"/>
  <c r="W4" i="11" s="1"/>
  <c r="AD4" i="11" s="1"/>
  <c r="V8" i="11"/>
  <c r="W8" i="11" s="1"/>
  <c r="AD8" i="11" s="1"/>
  <c r="V10" i="11"/>
  <c r="W10" i="11" s="1"/>
  <c r="AD10" i="11" s="1"/>
  <c r="V9" i="11"/>
  <c r="W9" i="11" s="1"/>
  <c r="AD9" i="11" s="1"/>
  <c r="V15" i="11"/>
  <c r="W15" i="11" s="1"/>
  <c r="AD15" i="11" s="1"/>
  <c r="V11" i="11"/>
  <c r="W11" i="11" s="1"/>
  <c r="AD11" i="11" s="1"/>
  <c r="V46" i="11"/>
  <c r="W46" i="11" s="1"/>
  <c r="AD46" i="11" s="1"/>
  <c r="V50" i="11"/>
  <c r="W50" i="11" s="1"/>
  <c r="AD50" i="11" s="1"/>
  <c r="V28" i="11"/>
  <c r="W28" i="11" s="1"/>
  <c r="AD28" i="11" s="1"/>
  <c r="V21" i="11"/>
  <c r="W21" i="11" s="1"/>
  <c r="AD21" i="11" s="1"/>
  <c r="V13" i="11"/>
  <c r="W13" i="11" s="1"/>
  <c r="AD13" i="11" s="1"/>
  <c r="V45" i="11"/>
  <c r="W45" i="11" s="1"/>
  <c r="AD45" i="11" s="1"/>
  <c r="V41" i="11"/>
  <c r="W41" i="11" s="1"/>
  <c r="AD41" i="11" s="1"/>
  <c r="V79" i="11"/>
  <c r="W79" i="11" s="1"/>
  <c r="AD79" i="11" s="1"/>
  <c r="V80" i="11"/>
  <c r="W80" i="11" s="1"/>
  <c r="AD80" i="11" s="1"/>
  <c r="V17" i="11"/>
  <c r="W17" i="11" s="1"/>
  <c r="AD17" i="11" s="1"/>
  <c r="V60" i="11"/>
  <c r="W60" i="11" s="1"/>
  <c r="AD60" i="11" s="1"/>
  <c r="V61" i="11"/>
  <c r="W61" i="11" s="1"/>
  <c r="AD61" i="11" s="1"/>
  <c r="V12" i="11"/>
  <c r="W12" i="11" s="1"/>
  <c r="AD12" i="11" s="1"/>
  <c r="V27" i="11"/>
  <c r="W27" i="11" s="1"/>
  <c r="AD27" i="11" s="1"/>
  <c r="V96" i="11"/>
  <c r="W96" i="11" s="1"/>
  <c r="AD96" i="11" s="1"/>
  <c r="V49" i="11"/>
  <c r="W49" i="11" s="1"/>
  <c r="AD49" i="11" s="1"/>
  <c r="V63" i="11"/>
  <c r="W63" i="11" s="1"/>
  <c r="AD63" i="11" s="1"/>
  <c r="V32" i="11"/>
  <c r="W32" i="11" s="1"/>
  <c r="AD32" i="11" s="1"/>
  <c r="V64" i="11"/>
  <c r="W64" i="11" s="1"/>
  <c r="AD64" i="11" s="1"/>
  <c r="V59" i="11"/>
  <c r="W59" i="11" s="1"/>
  <c r="AD59" i="11" s="1"/>
  <c r="V20" i="11"/>
  <c r="W20" i="11" s="1"/>
  <c r="AD20" i="11" s="1"/>
  <c r="V75" i="11"/>
  <c r="W75" i="11" s="1"/>
  <c r="AD75" i="11" s="1"/>
  <c r="V18" i="11"/>
  <c r="W18" i="11" s="1"/>
  <c r="AD18" i="11" s="1"/>
  <c r="V67" i="11"/>
  <c r="W67" i="11" s="1"/>
  <c r="AD67" i="11" s="1"/>
  <c r="V33" i="11"/>
  <c r="W33" i="11" s="1"/>
  <c r="AD33" i="11" s="1"/>
  <c r="V68" i="11"/>
  <c r="W68" i="11" s="1"/>
  <c r="AD68" i="11" s="1"/>
  <c r="V16" i="11"/>
  <c r="W16" i="11" s="1"/>
  <c r="AD16" i="11" s="1"/>
  <c r="V94" i="11"/>
  <c r="W94" i="11" s="1"/>
  <c r="AD94" i="11" s="1"/>
  <c r="V22" i="11"/>
  <c r="W22" i="11" s="1"/>
  <c r="AD22" i="11" s="1"/>
  <c r="V48" i="11"/>
  <c r="W48" i="11" s="1"/>
  <c r="AD48" i="11" s="1"/>
  <c r="V30" i="11"/>
  <c r="W30" i="11" s="1"/>
  <c r="AD30" i="11" s="1"/>
  <c r="V29" i="11"/>
  <c r="W29" i="11" s="1"/>
  <c r="AD29" i="11" s="1"/>
  <c r="V70" i="11"/>
  <c r="W70" i="11" s="1"/>
  <c r="AD70" i="11" s="1"/>
  <c r="V71" i="11"/>
  <c r="W71" i="11" s="1"/>
  <c r="AD71" i="11" s="1"/>
  <c r="V72" i="11"/>
  <c r="W72" i="11" s="1"/>
  <c r="AD72" i="11" s="1"/>
  <c r="V74" i="11"/>
  <c r="W74" i="11" s="1"/>
  <c r="AD74" i="11" s="1"/>
  <c r="V19" i="11"/>
  <c r="W19" i="11" s="1"/>
  <c r="AD19" i="11" s="1"/>
  <c r="V25" i="11"/>
  <c r="W25" i="11" s="1"/>
  <c r="AD25" i="11" s="1"/>
  <c r="V39" i="11"/>
  <c r="W39" i="11" s="1"/>
  <c r="AD39" i="11" s="1"/>
  <c r="V43" i="11"/>
  <c r="W43" i="11" s="1"/>
  <c r="AD43" i="11" s="1"/>
  <c r="V57" i="11"/>
  <c r="W57" i="11" s="1"/>
  <c r="AD57" i="11" s="1"/>
  <c r="V26" i="11"/>
  <c r="W26" i="11" s="1"/>
  <c r="AD26" i="11" s="1"/>
  <c r="V40" i="11"/>
  <c r="W40" i="11" s="1"/>
  <c r="AD40" i="11" s="1"/>
  <c r="V90" i="11"/>
  <c r="W90" i="11" s="1"/>
  <c r="AD90" i="11" s="1"/>
  <c r="V93" i="11"/>
  <c r="W93" i="11" s="1"/>
  <c r="AD93" i="11" s="1"/>
  <c r="V44" i="11"/>
  <c r="W44" i="11" s="1"/>
  <c r="AD44" i="11" s="1"/>
  <c r="V36" i="11"/>
  <c r="W36" i="11" s="1"/>
  <c r="AD36" i="11" s="1"/>
  <c r="V42" i="11"/>
  <c r="W42" i="11" s="1"/>
  <c r="AD42" i="11" s="1"/>
  <c r="V56" i="11"/>
  <c r="W56" i="11" s="1"/>
  <c r="AD56" i="11" s="1"/>
  <c r="V52" i="11"/>
  <c r="W52" i="11" s="1"/>
  <c r="AD52" i="11" s="1"/>
  <c r="V84" i="11"/>
  <c r="W84" i="11" s="1"/>
  <c r="AD84" i="11" s="1"/>
  <c r="V77" i="11"/>
  <c r="W77" i="11" s="1"/>
  <c r="AD77" i="11" s="1"/>
  <c r="V58" i="11"/>
  <c r="W58" i="11" s="1"/>
  <c r="AD58" i="11" s="1"/>
  <c r="V78" i="11"/>
  <c r="W78" i="11" s="1"/>
  <c r="AD78" i="11" s="1"/>
  <c r="V31" i="11"/>
  <c r="W31" i="11" s="1"/>
  <c r="AD31" i="11" s="1"/>
  <c r="V35" i="11"/>
  <c r="W35" i="11" s="1"/>
  <c r="AD35" i="11" s="1"/>
  <c r="V91" i="11"/>
  <c r="W91" i="11" s="1"/>
  <c r="AD91" i="11" s="1"/>
  <c r="V14" i="11"/>
  <c r="W14" i="11" s="1"/>
  <c r="AD14" i="11" s="1"/>
  <c r="V98" i="11"/>
  <c r="W98" i="11" s="1"/>
  <c r="AD98" i="11" s="1"/>
  <c r="V99" i="11"/>
  <c r="W99" i="11" s="1"/>
  <c r="V86" i="11"/>
  <c r="W86" i="11" s="1"/>
  <c r="AD86" i="11" s="1"/>
  <c r="V54" i="11"/>
  <c r="W54" i="11" s="1"/>
  <c r="AD54" i="11" s="1"/>
  <c r="V97" i="11"/>
  <c r="W97" i="11" s="1"/>
  <c r="AD97" i="11" s="1"/>
  <c r="V88" i="11"/>
  <c r="W88" i="11" s="1"/>
  <c r="AD88" i="11" s="1"/>
  <c r="V83" i="11"/>
  <c r="W83" i="11" s="1"/>
  <c r="AD83" i="11" s="1"/>
  <c r="V23" i="11"/>
  <c r="W23" i="11" s="1"/>
  <c r="AD23" i="11" s="1"/>
  <c r="V73" i="11"/>
  <c r="W73" i="11" s="1"/>
  <c r="AD73" i="11" s="1"/>
  <c r="V47" i="11"/>
  <c r="W47" i="11" s="1"/>
  <c r="AD47" i="11" s="1"/>
  <c r="V65" i="11"/>
  <c r="W65" i="11" s="1"/>
  <c r="AD65" i="11" s="1"/>
  <c r="V87" i="11"/>
  <c r="W87" i="11" s="1"/>
  <c r="AD87" i="11" s="1"/>
  <c r="V81" i="11"/>
  <c r="W81" i="11" s="1"/>
  <c r="AD81" i="11" s="1"/>
  <c r="V85" i="11"/>
  <c r="W85" i="11" s="1"/>
  <c r="AD85" i="11" s="1"/>
  <c r="V55" i="11"/>
  <c r="W55" i="11" s="1"/>
  <c r="AD55" i="11" s="1"/>
  <c r="V38" i="11"/>
  <c r="W38" i="11" s="1"/>
  <c r="AD38" i="11" s="1"/>
  <c r="V82" i="11"/>
  <c r="W82" i="11" s="1"/>
  <c r="AD82" i="11" s="1"/>
  <c r="V34" i="11"/>
  <c r="W34" i="11" s="1"/>
  <c r="AD34" i="11" s="1"/>
  <c r="V24" i="11"/>
  <c r="W24" i="11" s="1"/>
  <c r="AD24" i="11" s="1"/>
  <c r="V92" i="11"/>
  <c r="W92" i="11" s="1"/>
  <c r="AD92" i="11" s="1"/>
  <c r="V62" i="11"/>
  <c r="W62" i="11" s="1"/>
  <c r="AD62" i="11" s="1"/>
  <c r="V53" i="11"/>
  <c r="W53" i="11" s="1"/>
  <c r="AD53" i="11" s="1"/>
  <c r="V69" i="11"/>
  <c r="W69" i="11" s="1"/>
  <c r="AD69" i="11" s="1"/>
  <c r="V95" i="11"/>
  <c r="W95" i="11" s="1"/>
  <c r="AD95" i="11" s="1"/>
  <c r="V89" i="11"/>
  <c r="W89" i="11" s="1"/>
  <c r="AD89" i="11" s="1"/>
  <c r="V2" i="11"/>
  <c r="W2" i="11" s="1"/>
  <c r="AD2" i="11" s="1"/>
  <c r="AF3" i="11" l="1"/>
  <c r="AF5" i="11"/>
  <c r="AF6" i="11"/>
  <c r="AF37" i="11"/>
  <c r="AF76" i="11"/>
  <c r="AF7" i="11"/>
  <c r="AF51" i="11"/>
  <c r="AF66" i="11"/>
  <c r="AF4" i="11"/>
  <c r="AF8" i="11"/>
  <c r="AF10" i="11"/>
  <c r="AF9" i="11"/>
  <c r="AF15" i="11"/>
  <c r="AF11" i="11"/>
  <c r="AF46" i="11"/>
  <c r="AF50" i="11"/>
  <c r="AF28" i="11"/>
  <c r="AF21" i="11"/>
  <c r="AF13" i="11"/>
  <c r="AF45" i="11"/>
  <c r="AF41" i="11"/>
  <c r="AF79" i="11"/>
  <c r="AF80" i="11"/>
  <c r="AF17" i="11"/>
  <c r="AF60" i="11"/>
  <c r="AF61" i="11"/>
  <c r="AF12" i="11"/>
  <c r="AF27" i="11"/>
  <c r="AF96" i="11"/>
  <c r="AF49" i="11"/>
  <c r="AF63" i="11"/>
  <c r="AF32" i="11"/>
  <c r="AF64" i="11"/>
  <c r="AF59" i="11"/>
  <c r="AF20" i="11"/>
  <c r="AF75" i="11"/>
  <c r="AF18" i="11"/>
  <c r="AF67" i="11"/>
  <c r="AF33" i="11"/>
  <c r="AF68" i="11"/>
  <c r="AF16" i="11"/>
  <c r="AF94" i="11"/>
  <c r="AF22" i="11"/>
  <c r="AF48" i="11"/>
  <c r="AF30" i="11"/>
  <c r="AF29" i="11"/>
  <c r="AF70" i="11"/>
  <c r="AF71" i="11"/>
  <c r="AF72" i="11"/>
  <c r="AF74" i="11"/>
  <c r="AF19" i="11"/>
  <c r="AF25" i="11"/>
  <c r="AF39" i="11"/>
  <c r="AF43" i="11"/>
  <c r="AF57" i="11"/>
  <c r="AF26" i="11"/>
  <c r="AF40" i="11"/>
  <c r="AF90" i="11"/>
  <c r="AF93" i="11"/>
  <c r="AF44" i="11"/>
  <c r="AF36" i="11"/>
  <c r="AF42" i="11"/>
  <c r="AF56" i="11"/>
  <c r="AF52" i="11"/>
  <c r="AF84" i="11"/>
  <c r="AF77" i="11"/>
  <c r="AF58" i="11"/>
  <c r="AF78" i="11"/>
  <c r="AF31" i="11"/>
  <c r="AF35" i="11"/>
  <c r="AF91" i="11"/>
  <c r="AF14" i="11"/>
  <c r="AF98" i="11"/>
  <c r="AF99" i="11"/>
  <c r="AF86" i="11"/>
  <c r="AF54" i="11"/>
  <c r="AF97" i="11"/>
  <c r="AF88" i="11"/>
  <c r="AF83" i="11"/>
  <c r="AF23" i="11"/>
  <c r="AF73" i="11"/>
  <c r="AF47" i="11"/>
  <c r="AF65" i="11"/>
  <c r="AF87" i="11"/>
  <c r="AF81" i="11"/>
  <c r="AF85" i="11"/>
  <c r="AF55" i="11"/>
  <c r="AF38" i="11"/>
  <c r="AF82" i="11"/>
  <c r="AF34" i="11"/>
  <c r="AF24" i="11"/>
  <c r="AF92" i="11"/>
  <c r="AF62" i="11"/>
  <c r="AF53" i="11"/>
  <c r="AF69" i="11"/>
  <c r="AF95" i="11"/>
  <c r="AF2" i="11"/>
  <c r="Y66" i="7" l="1"/>
  <c r="BF46" i="7" l="1"/>
  <c r="BF49" i="7"/>
  <c r="BF18" i="7"/>
  <c r="BF8" i="7"/>
  <c r="BF61" i="7"/>
  <c r="BF26" i="7"/>
  <c r="BF23" i="7"/>
  <c r="BF16" i="7"/>
  <c r="BF17" i="7"/>
  <c r="BF60" i="7"/>
  <c r="BF52" i="7"/>
  <c r="BF33" i="7"/>
  <c r="BF5" i="7"/>
  <c r="BF36" i="7"/>
  <c r="BF64" i="7"/>
  <c r="BF45" i="7"/>
  <c r="BF41" i="7"/>
  <c r="BF19" i="7"/>
  <c r="BF55" i="7"/>
  <c r="BF12" i="7"/>
  <c r="BF10" i="7"/>
  <c r="BF27" i="7"/>
  <c r="BF58" i="7"/>
  <c r="BF22" i="7"/>
  <c r="BF44" i="7"/>
  <c r="BF48" i="7"/>
  <c r="BF59" i="7"/>
  <c r="BF62" i="7"/>
  <c r="BF38" i="7"/>
  <c r="BF9" i="7"/>
  <c r="BF28" i="7"/>
  <c r="BF7" i="7"/>
  <c r="BF34" i="7"/>
  <c r="BF37" i="7"/>
  <c r="BF63" i="7"/>
  <c r="BF6" i="7"/>
  <c r="BF47" i="7"/>
  <c r="BF39" i="7"/>
  <c r="BF50" i="7"/>
  <c r="BF20" i="7"/>
  <c r="BF4" i="7"/>
  <c r="BF35" i="7"/>
  <c r="BF21" i="7"/>
  <c r="BF13" i="7"/>
  <c r="BF43" i="7"/>
  <c r="BF3" i="7"/>
  <c r="BF14" i="7"/>
  <c r="BF15" i="7"/>
  <c r="BF24" i="7"/>
  <c r="BF2" i="7"/>
  <c r="BF40" i="7"/>
  <c r="BF29" i="7"/>
  <c r="BF11" i="7"/>
  <c r="BF32" i="7"/>
  <c r="BF57" i="7"/>
  <c r="BF54" i="7"/>
  <c r="BF25" i="7"/>
  <c r="BF53" i="7"/>
  <c r="BF65" i="7"/>
  <c r="BF51" i="7"/>
  <c r="BF30" i="7"/>
  <c r="BF42" i="7"/>
  <c r="BF56" i="7"/>
  <c r="BF31" i="7"/>
  <c r="AC46" i="7"/>
  <c r="AC49" i="7"/>
  <c r="AC18" i="7"/>
  <c r="AC8" i="7"/>
  <c r="AC61" i="7"/>
  <c r="AC26" i="7"/>
  <c r="AC23" i="7"/>
  <c r="AC16" i="7"/>
  <c r="AC17" i="7"/>
  <c r="AC60" i="7"/>
  <c r="AC52" i="7"/>
  <c r="AC33" i="7"/>
  <c r="AC5" i="7"/>
  <c r="AC36" i="7"/>
  <c r="AC64" i="7"/>
  <c r="AC45" i="7"/>
  <c r="AC41" i="7"/>
  <c r="AC19" i="7"/>
  <c r="AC55" i="7"/>
  <c r="AC12" i="7"/>
  <c r="AC10" i="7"/>
  <c r="AC27" i="7"/>
  <c r="AC58" i="7"/>
  <c r="AC22" i="7"/>
  <c r="AC44" i="7"/>
  <c r="AC48" i="7"/>
  <c r="AC59" i="7"/>
  <c r="AC62" i="7"/>
  <c r="AC38" i="7"/>
  <c r="AC9" i="7"/>
  <c r="AC28" i="7"/>
  <c r="AC7" i="7"/>
  <c r="AC34" i="7"/>
  <c r="AC37" i="7"/>
  <c r="AC63" i="7"/>
  <c r="AC6" i="7"/>
  <c r="AC47" i="7"/>
  <c r="AC39" i="7"/>
  <c r="AC50" i="7"/>
  <c r="AC20" i="7"/>
  <c r="AC4" i="7"/>
  <c r="AC35" i="7"/>
  <c r="AC21" i="7"/>
  <c r="AC13" i="7"/>
  <c r="AC43" i="7"/>
  <c r="AC3" i="7"/>
  <c r="AC14" i="7"/>
  <c r="AC15" i="7"/>
  <c r="AC24" i="7"/>
  <c r="AC2" i="7"/>
  <c r="AC40" i="7"/>
  <c r="AC29" i="7"/>
  <c r="AC11" i="7"/>
  <c r="AC32" i="7"/>
  <c r="AC57" i="7"/>
  <c r="AC54" i="7"/>
  <c r="AC25" i="7"/>
  <c r="AC53" i="7"/>
  <c r="AC65" i="7"/>
  <c r="AC51" i="7"/>
  <c r="AC30" i="7"/>
  <c r="AC42" i="7"/>
  <c r="AC56" i="7"/>
  <c r="AC31" i="7"/>
  <c r="X46" i="7"/>
  <c r="X49" i="7"/>
  <c r="X18" i="7"/>
  <c r="X8" i="7"/>
  <c r="X61" i="7"/>
  <c r="X26" i="7"/>
  <c r="X23" i="7"/>
  <c r="X16" i="7"/>
  <c r="X17" i="7"/>
  <c r="X60" i="7"/>
  <c r="X52" i="7"/>
  <c r="X33" i="7"/>
  <c r="X5" i="7"/>
  <c r="X36" i="7"/>
  <c r="X64" i="7"/>
  <c r="X45" i="7"/>
  <c r="X41" i="7"/>
  <c r="X19" i="7"/>
  <c r="X55" i="7"/>
  <c r="X12" i="7"/>
  <c r="X10" i="7"/>
  <c r="X27" i="7"/>
  <c r="X58" i="7"/>
  <c r="X22" i="7"/>
  <c r="X44" i="7"/>
  <c r="X48" i="7"/>
  <c r="X59" i="7"/>
  <c r="X62" i="7"/>
  <c r="X38" i="7"/>
  <c r="X9" i="7"/>
  <c r="X28" i="7"/>
  <c r="X7" i="7"/>
  <c r="X34" i="7"/>
  <c r="X37" i="7"/>
  <c r="X63" i="7"/>
  <c r="X6" i="7"/>
  <c r="X47" i="7"/>
  <c r="X39" i="7"/>
  <c r="X50" i="7"/>
  <c r="X20" i="7"/>
  <c r="X4" i="7"/>
  <c r="X35" i="7"/>
  <c r="X21" i="7"/>
  <c r="X13" i="7"/>
  <c r="X43" i="7"/>
  <c r="X3" i="7"/>
  <c r="X14" i="7"/>
  <c r="X15" i="7"/>
  <c r="X24" i="7"/>
  <c r="X2" i="7"/>
  <c r="X40" i="7"/>
  <c r="X29" i="7"/>
  <c r="X11" i="7"/>
  <c r="X32" i="7"/>
  <c r="X57" i="7"/>
  <c r="X54" i="7"/>
  <c r="X25" i="7"/>
  <c r="X53" i="7"/>
  <c r="X65" i="7"/>
  <c r="X51" i="7"/>
  <c r="X30" i="7"/>
  <c r="X42" i="7"/>
  <c r="X56" i="7"/>
  <c r="X31" i="7"/>
</calcChain>
</file>

<file path=xl/sharedStrings.xml><?xml version="1.0" encoding="utf-8"?>
<sst xmlns="http://schemas.openxmlformats.org/spreadsheetml/2006/main" count="7864" uniqueCount="1595">
  <si>
    <t>Unit 4 The Valley Centre</t>
  </si>
  <si>
    <t>50</t>
  </si>
  <si>
    <t xml:space="preserve">Franchisor Offering Professional Cleaning, Disaster Restoration, Lawn Care And Bookkeeping Services Through Franchised Operators. </t>
  </si>
  <si>
    <t>Tawe Business Village</t>
  </si>
  <si>
    <t xml:space="preserve"> Swansea Enterprise Park</t>
  </si>
  <si>
    <t xml:space="preserve"> West Glamorgan</t>
  </si>
  <si>
    <t xml:space="preserve">Commercial Cleaning And Associated Services To Organisations Throughout The Uk. </t>
  </si>
  <si>
    <t>Roger B</t>
  </si>
  <si>
    <t>Green</t>
  </si>
  <si>
    <t xml:space="preserve">Proprietor Of Office Cleaning </t>
  </si>
  <si>
    <t xml:space="preserve">0845 1122322 </t>
  </si>
  <si>
    <t>Harbour Point Newhailes Road</t>
  </si>
  <si>
    <t xml:space="preserve"> Musselburgh</t>
  </si>
  <si>
    <t>EH21 6QD</t>
  </si>
  <si>
    <t xml:space="preserve">01622 692235 </t>
  </si>
  <si>
    <t>30/04/2019</t>
  </si>
  <si>
    <t xml:space="preserve">Templewood Services Limited </t>
  </si>
  <si>
    <t>17th December 2003</t>
  </si>
  <si>
    <t xml:space="preserve">Security Services. </t>
  </si>
  <si>
    <t>Deborah J</t>
  </si>
  <si>
    <t xml:space="preserve">Tudor Group Ltd </t>
  </si>
  <si>
    <t>David E</t>
  </si>
  <si>
    <t>Steventon</t>
  </si>
  <si>
    <t>11th November 2016</t>
  </si>
  <si>
    <t xml:space="preserve">General Cleaning Of Buildings. </t>
  </si>
  <si>
    <t>70</t>
  </si>
  <si>
    <t xml:space="preserve">0121 4536191 </t>
  </si>
  <si>
    <t>Estate House</t>
  </si>
  <si>
    <t xml:space="preserve"> 2 Pembroke Road</t>
  </si>
  <si>
    <t>Nicola S</t>
  </si>
  <si>
    <t>Holmes</t>
  </si>
  <si>
    <t xml:space="preserve">020 72372007 </t>
  </si>
  <si>
    <t>12</t>
  </si>
  <si>
    <t xml:space="preserve">Nationwide Cleaning &amp; Support Services Ltd </t>
  </si>
  <si>
    <t>Suite 149</t>
  </si>
  <si>
    <t>Airport House</t>
  </si>
  <si>
    <t>Purley Way</t>
  </si>
  <si>
    <t>CR0 0XZ</t>
  </si>
  <si>
    <t>Gary R</t>
  </si>
  <si>
    <t>Nourse</t>
  </si>
  <si>
    <t xml:space="preserve">Company Secretary </t>
  </si>
  <si>
    <t xml:space="preserve">020 82883580 </t>
  </si>
  <si>
    <t>9th June 2000</t>
  </si>
  <si>
    <t>85</t>
  </si>
  <si>
    <t>Airport House Purley Way</t>
  </si>
  <si>
    <t xml:space="preserve">Two Counties Cleaning Services Limited </t>
  </si>
  <si>
    <t>The East Barn</t>
  </si>
  <si>
    <t>Milford Road</t>
  </si>
  <si>
    <t>Everton</t>
  </si>
  <si>
    <t>Lymington, Hampshire</t>
  </si>
  <si>
    <t>SO41 0JD</t>
  </si>
  <si>
    <t>Margaret G</t>
  </si>
  <si>
    <t>Jackson</t>
  </si>
  <si>
    <t xml:space="preserve">01425 613860 </t>
  </si>
  <si>
    <t>12th September 2002</t>
  </si>
  <si>
    <t>3 The Paddock</t>
  </si>
  <si>
    <t xml:space="preserve"> 73a Mudeford</t>
  </si>
  <si>
    <t xml:space="preserve"> Christchurch</t>
  </si>
  <si>
    <t xml:space="preserve"> Dorset</t>
  </si>
  <si>
    <t>BH23 3NJ</t>
  </si>
  <si>
    <t xml:space="preserve">G.S. Associates (Scotland) Limited </t>
  </si>
  <si>
    <t xml:space="preserve">The JPM Group Companies Ltd </t>
  </si>
  <si>
    <t xml:space="preserve">KGB Holdings Limited </t>
  </si>
  <si>
    <t xml:space="preserve">Tenon FM Limited </t>
  </si>
  <si>
    <t>Regular Cleaning Services Ltd</t>
  </si>
  <si>
    <t>Cleaning Services</t>
  </si>
  <si>
    <t>Cleaning Services On A Contracted Basis To A Range of Customers.</t>
  </si>
  <si>
    <t xml:space="preserve">Specialist Industrial Cleaning, Waste Management And Recycling, M And E Total Facilities Management. </t>
  </si>
  <si>
    <t xml:space="preserve">Contractual Commercial And Industrial Cleaning, Support Services, Provision Of Security Personnel And The Wholesaling And Retailing Of Cleaning Materials and Equipment. </t>
  </si>
  <si>
    <t xml:space="preserve">2018 Turnover Calc </t>
  </si>
  <si>
    <t xml:space="preserve">2018 turnover  </t>
  </si>
  <si>
    <t xml:space="preserve">2018 Profit calc </t>
  </si>
  <si>
    <t xml:space="preserve">2018 Profit </t>
  </si>
  <si>
    <t xml:space="preserve">2018 Employees calc </t>
  </si>
  <si>
    <t xml:space="preserve">2018 Employees </t>
  </si>
  <si>
    <t>64</t>
  </si>
  <si>
    <t>129</t>
  </si>
  <si>
    <t>1978</t>
  </si>
  <si>
    <t>2487</t>
  </si>
  <si>
    <t>150</t>
  </si>
  <si>
    <t>1123</t>
  </si>
  <si>
    <t>1258</t>
  </si>
  <si>
    <t>1575</t>
  </si>
  <si>
    <t>280</t>
  </si>
  <si>
    <t>50-80</t>
  </si>
  <si>
    <t>635</t>
  </si>
  <si>
    <t>9382</t>
  </si>
  <si>
    <t>550</t>
  </si>
  <si>
    <t>720</t>
  </si>
  <si>
    <t>872</t>
  </si>
  <si>
    <t>993</t>
  </si>
  <si>
    <t>140</t>
  </si>
  <si>
    <t>3689</t>
  </si>
  <si>
    <t>2169</t>
  </si>
  <si>
    <t>1049</t>
  </si>
  <si>
    <t>14</t>
  </si>
  <si>
    <t>2161</t>
  </si>
  <si>
    <t>1683</t>
  </si>
  <si>
    <t>357</t>
  </si>
  <si>
    <t>20</t>
  </si>
  <si>
    <t>823</t>
  </si>
  <si>
    <t>10-30</t>
  </si>
  <si>
    <t>1449</t>
  </si>
  <si>
    <t>371</t>
  </si>
  <si>
    <t>599</t>
  </si>
  <si>
    <t>1282</t>
  </si>
  <si>
    <t>621</t>
  </si>
  <si>
    <t>3946</t>
  </si>
  <si>
    <t>917</t>
  </si>
  <si>
    <t>1185</t>
  </si>
  <si>
    <t>634</t>
  </si>
  <si>
    <t>1551</t>
  </si>
  <si>
    <t>20231</t>
  </si>
  <si>
    <t>1256</t>
  </si>
  <si>
    <t>2221</t>
  </si>
  <si>
    <t>1941</t>
  </si>
  <si>
    <t>733</t>
  </si>
  <si>
    <t>3428</t>
  </si>
  <si>
    <t>2021</t>
  </si>
  <si>
    <t>3490</t>
  </si>
  <si>
    <t>735</t>
  </si>
  <si>
    <t>36036</t>
  </si>
  <si>
    <t>379</t>
  </si>
  <si>
    <t>59</t>
  </si>
  <si>
    <t>3260</t>
  </si>
  <si>
    <t>1171</t>
  </si>
  <si>
    <t>397</t>
  </si>
  <si>
    <t>366</t>
  </si>
  <si>
    <t>261</t>
  </si>
  <si>
    <t>396</t>
  </si>
  <si>
    <t>1634</t>
  </si>
  <si>
    <t>529</t>
  </si>
  <si>
    <t xml:space="preserve">Mortice Limited   </t>
  </si>
  <si>
    <t xml:space="preserve">Facilicom Group N V   </t>
  </si>
  <si>
    <t xml:space="preserve">Groupe Services France S.a.s.   </t>
  </si>
  <si>
    <t xml:space="preserve">Groupe Samsic   </t>
  </si>
  <si>
    <t xml:space="preserve">Excellerate Holdings Limited   </t>
  </si>
  <si>
    <t xml:space="preserve">Tenon Facility Management Uk Limited   </t>
  </si>
  <si>
    <t xml:space="preserve">Facilicom Uk Limited   </t>
  </si>
  <si>
    <t xml:space="preserve">Grosvenor Integrated Services Holdings Limited   </t>
  </si>
  <si>
    <t xml:space="preserve">Compass Group, Uk And Ireland Limited   </t>
  </si>
  <si>
    <t xml:space="preserve">Office &amp; General Group Limited   </t>
  </si>
  <si>
    <t xml:space="preserve">Other Service Activities Not Elsewhere Classified </t>
  </si>
  <si>
    <t xml:space="preserve">Slh Swansea Limited   </t>
  </si>
  <si>
    <t xml:space="preserve">Excellerate Holdings (pvt) Limited   </t>
  </si>
  <si>
    <t xml:space="preserve">Foresight Regional Investment General Partner Llp   </t>
  </si>
  <si>
    <t xml:space="preserve"> Great Warley Street Great Warl</t>
  </si>
  <si>
    <t>4th March 2010</t>
  </si>
  <si>
    <t>Mason House</t>
  </si>
  <si>
    <t xml:space="preserve"> 10 Mason Road</t>
  </si>
  <si>
    <t>NR6 6RR</t>
  </si>
  <si>
    <t xml:space="preserve">Mitie Cleaning Services Limited   </t>
  </si>
  <si>
    <t xml:space="preserve">Mitie Group Plc   </t>
  </si>
  <si>
    <t>Quarr House</t>
  </si>
  <si>
    <t xml:space="preserve"> 14 Goldstone Street</t>
  </si>
  <si>
    <t xml:space="preserve"> Hove</t>
  </si>
  <si>
    <t xml:space="preserve"> East Sussex</t>
  </si>
  <si>
    <t>BN3 3RL</t>
  </si>
  <si>
    <t xml:space="preserve">01273 220733 </t>
  </si>
  <si>
    <t xml:space="preserve">The Quarr Group Limited   </t>
  </si>
  <si>
    <t>Simon</t>
  </si>
  <si>
    <t>Wrenn</t>
  </si>
  <si>
    <t>Parc Amanwy</t>
  </si>
  <si>
    <t xml:space="preserve"> New Road</t>
  </si>
  <si>
    <t xml:space="preserve"> Ammanford</t>
  </si>
  <si>
    <t xml:space="preserve"> Dyfed</t>
  </si>
  <si>
    <t>SA18 3EZ</t>
  </si>
  <si>
    <t xml:space="preserve">01269 590490 </t>
  </si>
  <si>
    <t xml:space="preserve">Phs Group Investments Limited   </t>
  </si>
  <si>
    <t>Solar House</t>
  </si>
  <si>
    <t xml:space="preserve"> 1 9 Romford Road</t>
  </si>
  <si>
    <t>E15 4LJ</t>
  </si>
  <si>
    <t xml:space="preserve">Principle Services Holdings Limited   </t>
  </si>
  <si>
    <t xml:space="preserve">Figji Sarl   </t>
  </si>
  <si>
    <t>1 Meadows Business Park</t>
  </si>
  <si>
    <t>Station Approach</t>
  </si>
  <si>
    <t>Blackwater</t>
  </si>
  <si>
    <t>Camberley, Surrey</t>
  </si>
  <si>
    <t xml:space="preserve">01276 607444 </t>
  </si>
  <si>
    <t>200</t>
  </si>
  <si>
    <t xml:space="preserve">Lanfine Estate Ltd   </t>
  </si>
  <si>
    <t xml:space="preserve">Dr Sasse Ag   </t>
  </si>
  <si>
    <t xml:space="preserve">Svm Finance Luxembourg 2   </t>
  </si>
  <si>
    <t xml:space="preserve">Servicemaster Global Holdings Inc   </t>
  </si>
  <si>
    <t>SA7 9LA</t>
  </si>
  <si>
    <t>Stephen L</t>
  </si>
  <si>
    <t>Hammett</t>
  </si>
  <si>
    <t xml:space="preserve">01792 793021 </t>
  </si>
  <si>
    <t>Unit 9</t>
  </si>
  <si>
    <t xml:space="preserve"> 25 King S Haugh</t>
  </si>
  <si>
    <t>1 North Street</t>
  </si>
  <si>
    <t>90</t>
  </si>
  <si>
    <t>Estate House 2 Pembroke Road</t>
  </si>
  <si>
    <t>TN13 1XR</t>
  </si>
  <si>
    <t>PRODUCT MIX</t>
  </si>
  <si>
    <t>Specialised Cleaning % change</t>
  </si>
  <si>
    <t>Total Market £M (calculated)</t>
  </si>
  <si>
    <t>END USER MIX</t>
  </si>
  <si>
    <t>Industry % change</t>
  </si>
  <si>
    <t>Public Buildings % change</t>
  </si>
  <si>
    <t>Industry / Manufacturing Value</t>
  </si>
  <si>
    <t>Trading Name</t>
  </si>
  <si>
    <t xml:space="preserve">Address Line 1 </t>
  </si>
  <si>
    <t xml:space="preserve">Address Line 2 </t>
  </si>
  <si>
    <t xml:space="preserve">Address Line 3 </t>
  </si>
  <si>
    <t xml:space="preserve">Address Line 4 </t>
  </si>
  <si>
    <t xml:space="preserve">Postcode </t>
  </si>
  <si>
    <t xml:space="preserve">First Name </t>
  </si>
  <si>
    <t xml:space="preserve">Surname </t>
  </si>
  <si>
    <t>Position</t>
  </si>
  <si>
    <t>Telephone</t>
  </si>
  <si>
    <t xml:space="preserve">Incorporation Date </t>
  </si>
  <si>
    <t>Type</t>
  </si>
  <si>
    <t xml:space="preserve">Principal Activity </t>
  </si>
  <si>
    <t>Todays Credit Rating</t>
  </si>
  <si>
    <t>Year 1</t>
  </si>
  <si>
    <t>Year 2</t>
  </si>
  <si>
    <t>Year 3</t>
  </si>
  <si>
    <t>Turnover1</t>
  </si>
  <si>
    <t>Turnover2</t>
  </si>
  <si>
    <t>Turnover3</t>
  </si>
  <si>
    <t>Pretax Profit1</t>
  </si>
  <si>
    <t>Pretax Profit2</t>
  </si>
  <si>
    <t>Pretax Profit3</t>
  </si>
  <si>
    <t>Fixed Asset1</t>
  </si>
  <si>
    <t>Fixed Asset2</t>
  </si>
  <si>
    <t>Fixed Asset3</t>
  </si>
  <si>
    <t>Current Assets1</t>
  </si>
  <si>
    <t>Current Assets2</t>
  </si>
  <si>
    <t>Current Assets3</t>
  </si>
  <si>
    <t xml:space="preserve">Total Assets1 </t>
  </si>
  <si>
    <t xml:space="preserve">Total Assets2 </t>
  </si>
  <si>
    <t xml:space="preserve">Total Assets3 </t>
  </si>
  <si>
    <t xml:space="preserve">Current Liabilities1 </t>
  </si>
  <si>
    <t>Current Liabilities2</t>
  </si>
  <si>
    <t>Current Liabilities3</t>
  </si>
  <si>
    <t xml:space="preserve">Long Term Liabs1 </t>
  </si>
  <si>
    <t>Long Term Liabs2</t>
  </si>
  <si>
    <t>Long Term Liabs3</t>
  </si>
  <si>
    <t xml:space="preserve">Total Liabs1 </t>
  </si>
  <si>
    <t xml:space="preserve">Total Liabs2 </t>
  </si>
  <si>
    <t xml:space="preserve">Total Liabs3 </t>
  </si>
  <si>
    <t xml:space="preserve">Net Worth1 </t>
  </si>
  <si>
    <t>Net Worth2</t>
  </si>
  <si>
    <t>Net Worth3</t>
  </si>
  <si>
    <t xml:space="preserve">Working Capital1 </t>
  </si>
  <si>
    <t>Working Capital2</t>
  </si>
  <si>
    <t>Working Capital3</t>
  </si>
  <si>
    <t>Employees1</t>
  </si>
  <si>
    <t>Employees2</t>
  </si>
  <si>
    <t>Employees3</t>
  </si>
  <si>
    <t xml:space="preserve">Ultimate Holding Company </t>
  </si>
  <si>
    <t xml:space="preserve">Ultimate Parent Company </t>
  </si>
  <si>
    <t xml:space="preserve">Sales per Emp1 </t>
  </si>
  <si>
    <t xml:space="preserve">Sales per emp2 </t>
  </si>
  <si>
    <t xml:space="preserve">Sales per Emp3 </t>
  </si>
  <si>
    <t>Profit per emp1</t>
  </si>
  <si>
    <t xml:space="preserve">Profit per Emp2 </t>
  </si>
  <si>
    <t>Profit per Emp3</t>
  </si>
  <si>
    <t>Reg Address 1</t>
  </si>
  <si>
    <t>Reg Address 2</t>
  </si>
  <si>
    <t>Reg Address 3</t>
  </si>
  <si>
    <t>Reg Address 4</t>
  </si>
  <si>
    <t>Reg Postcode</t>
  </si>
  <si>
    <t>HP13 6EQ</t>
  </si>
  <si>
    <t xml:space="preserve">Director </t>
  </si>
  <si>
    <t xml:space="preserve">Private Limited </t>
  </si>
  <si>
    <t xml:space="preserve">Contract Cleaning. </t>
  </si>
  <si>
    <t>99</t>
  </si>
  <si>
    <t xml:space="preserve"> Gordon Road</t>
  </si>
  <si>
    <t xml:space="preserve"> High Wycombe</t>
  </si>
  <si>
    <t xml:space="preserve">Wetton Cleaning Services Limited </t>
  </si>
  <si>
    <t xml:space="preserve"> London</t>
  </si>
  <si>
    <t>19th September 1949</t>
  </si>
  <si>
    <t xml:space="preserve">Cleaning Services And Minor Maintenance. </t>
  </si>
  <si>
    <t>87</t>
  </si>
  <si>
    <t xml:space="preserve">Acre Industrial &amp; Cleaning Services Limited </t>
  </si>
  <si>
    <t>Moss Road</t>
  </si>
  <si>
    <t xml:space="preserve"> Renfrewshire</t>
  </si>
  <si>
    <t>PA6 7BJ</t>
  </si>
  <si>
    <t>James W</t>
  </si>
  <si>
    <t>Price</t>
  </si>
  <si>
    <t xml:space="preserve">Co Director </t>
  </si>
  <si>
    <t>3rd May 1989</t>
  </si>
  <si>
    <t xml:space="preserve">Cleaning Activities. </t>
  </si>
  <si>
    <t>100</t>
  </si>
  <si>
    <t>Fulwood Estate</t>
  </si>
  <si>
    <t xml:space="preserve"> Linwood Moss Road</t>
  </si>
  <si>
    <t xml:space="preserve"> Houston By Johnstone</t>
  </si>
  <si>
    <t xml:space="preserve">Alliance Cleaning Limited </t>
  </si>
  <si>
    <t>EN3 6JG</t>
  </si>
  <si>
    <t>Daniel</t>
  </si>
  <si>
    <t>Bishop</t>
  </si>
  <si>
    <t xml:space="preserve">Company Director </t>
  </si>
  <si>
    <t>13th July 1998</t>
  </si>
  <si>
    <t>Unit 5 Waterways Business Cent</t>
  </si>
  <si>
    <t xml:space="preserve"> South Ordnance Road</t>
  </si>
  <si>
    <t xml:space="preserve"> Enfield</t>
  </si>
  <si>
    <t xml:space="preserve"> Middlesex</t>
  </si>
  <si>
    <t xml:space="preserve">Ambassador Services Limited </t>
  </si>
  <si>
    <t>Charles Lake House</t>
  </si>
  <si>
    <t xml:space="preserve"> Claire Causeway</t>
  </si>
  <si>
    <t xml:space="preserve"> Dartford</t>
  </si>
  <si>
    <t xml:space="preserve"> Kent</t>
  </si>
  <si>
    <t>DA2 6QA</t>
  </si>
  <si>
    <t>Jeffery</t>
  </si>
  <si>
    <t>Bone</t>
  </si>
  <si>
    <t xml:space="preserve">Company Director/contract Clea </t>
  </si>
  <si>
    <t>23rd May 1985</t>
  </si>
  <si>
    <t xml:space="preserve">Andron Contract Services Limited </t>
  </si>
  <si>
    <t>Andron House</t>
  </si>
  <si>
    <t>Unit 2 3</t>
  </si>
  <si>
    <t>Howe Moss Avenue</t>
  </si>
  <si>
    <t>Aberdeen, Aberdeenshire</t>
  </si>
  <si>
    <t>AB21 0GP</t>
  </si>
  <si>
    <t>Derek</t>
  </si>
  <si>
    <t>Stewart</t>
  </si>
  <si>
    <t>19th May 1982</t>
  </si>
  <si>
    <t xml:space="preserve">Contract Cleaning, Security Services And Facilities Management Services. </t>
  </si>
  <si>
    <t xml:space="preserve"> Aberdeen</t>
  </si>
  <si>
    <t>82-84 Hampton Road West</t>
  </si>
  <si>
    <t xml:space="preserve"> Feltham</t>
  </si>
  <si>
    <t>TW13 6DZ</t>
  </si>
  <si>
    <t>Raymond</t>
  </si>
  <si>
    <t>Empson</t>
  </si>
  <si>
    <t xml:space="preserve">Cleaning Contractor </t>
  </si>
  <si>
    <t xml:space="preserve">020 87556700 </t>
  </si>
  <si>
    <t>5th March 1986</t>
  </si>
  <si>
    <t xml:space="preserve">Office Cleaning Business. </t>
  </si>
  <si>
    <t>82 Hampton Road West</t>
  </si>
  <si>
    <t xml:space="preserve"> Hanworth</t>
  </si>
  <si>
    <t xml:space="preserve">Barrington's Cleaning Limited </t>
  </si>
  <si>
    <t>Caddick Road</t>
  </si>
  <si>
    <t xml:space="preserve"> Merseyside</t>
  </si>
  <si>
    <t>L34 9HP</t>
  </si>
  <si>
    <t>Stephen A</t>
  </si>
  <si>
    <t>Hill</t>
  </si>
  <si>
    <t xml:space="preserve">Contract Cleaning </t>
  </si>
  <si>
    <t>20th February 2006</t>
  </si>
  <si>
    <t>-</t>
  </si>
  <si>
    <t>24 Caddick Road</t>
  </si>
  <si>
    <t xml:space="preserve"> Knowsley</t>
  </si>
  <si>
    <t xml:space="preserve"> Liverpool</t>
  </si>
  <si>
    <t xml:space="preserve">Birkin Cleaning Services Limited </t>
  </si>
  <si>
    <t xml:space="preserve"> Welwyn Garden City</t>
  </si>
  <si>
    <t xml:space="preserve"> Hertfordshire</t>
  </si>
  <si>
    <t>AL7 1EW</t>
  </si>
  <si>
    <t xml:space="preserve">01707 322228 </t>
  </si>
  <si>
    <t>8th June 1972</t>
  </si>
  <si>
    <t xml:space="preserve">Industrial And Commercial Cleaners. </t>
  </si>
  <si>
    <t>8 Little Mundells</t>
  </si>
  <si>
    <t xml:space="preserve">Britannia Services Group Limited </t>
  </si>
  <si>
    <t>45 Britannia Way</t>
  </si>
  <si>
    <t xml:space="preserve"> Britannia Enterprise Park</t>
  </si>
  <si>
    <t xml:space="preserve"> Lichfield</t>
  </si>
  <si>
    <t xml:space="preserve"> Staffordshire</t>
  </si>
  <si>
    <t>WS14 9UY</t>
  </si>
  <si>
    <t>David</t>
  </si>
  <si>
    <t>Shaw</t>
  </si>
  <si>
    <t>25th June 1993</t>
  </si>
  <si>
    <t xml:space="preserve">Bulloughs Cleaning Services Limited </t>
  </si>
  <si>
    <t xml:space="preserve"> Skipton</t>
  </si>
  <si>
    <t xml:space="preserve"> North Yorkshire</t>
  </si>
  <si>
    <t>BD23 2DE</t>
  </si>
  <si>
    <t>Bullough</t>
  </si>
  <si>
    <t>19th February 1987</t>
  </si>
  <si>
    <t xml:space="preserve">Contract Cleaning Services. </t>
  </si>
  <si>
    <t>Craven House</t>
  </si>
  <si>
    <t xml:space="preserve"> Carleton New Road</t>
  </si>
  <si>
    <t xml:space="preserve">Carlisle Cleaning Services Limited </t>
  </si>
  <si>
    <t>800 The Boulevard</t>
  </si>
  <si>
    <t xml:space="preserve"> Capability Green</t>
  </si>
  <si>
    <t xml:space="preserve"> Luton</t>
  </si>
  <si>
    <t xml:space="preserve"> Bedfordshire</t>
  </si>
  <si>
    <t>LU1 3BA</t>
  </si>
  <si>
    <t>Rebecca J</t>
  </si>
  <si>
    <t>Watson</t>
  </si>
  <si>
    <t xml:space="preserve">Solicitor </t>
  </si>
  <si>
    <t>24th May 1989</t>
  </si>
  <si>
    <t xml:space="preserve">Catering Cleaning Services Limited </t>
  </si>
  <si>
    <t>8-10 Smithies Lane</t>
  </si>
  <si>
    <t xml:space="preserve"> Birstall</t>
  </si>
  <si>
    <t xml:space="preserve"> Batley</t>
  </si>
  <si>
    <t xml:space="preserve"> West Yorkshire</t>
  </si>
  <si>
    <t>WF17 9EB</t>
  </si>
  <si>
    <t>Smallpage</t>
  </si>
  <si>
    <t xml:space="preserve">01924 420249 </t>
  </si>
  <si>
    <t>15th July 1988</t>
  </si>
  <si>
    <t xml:space="preserve">Contact Cleaners. </t>
  </si>
  <si>
    <t xml:space="preserve">Central Industrial Services Limited </t>
  </si>
  <si>
    <t>Bandeath Industrial Estate</t>
  </si>
  <si>
    <t>Throsk</t>
  </si>
  <si>
    <t>Stirling, Stirlingshire</t>
  </si>
  <si>
    <t>FK7 7NP</t>
  </si>
  <si>
    <t>David H</t>
  </si>
  <si>
    <t>Cartwright</t>
  </si>
  <si>
    <t xml:space="preserve">Sales Exec </t>
  </si>
  <si>
    <t>5th September 1989</t>
  </si>
  <si>
    <t xml:space="preserve">Specialist Industrial Material And Waste Handling, Waste Transport And Disposal. </t>
  </si>
  <si>
    <t>Unit 5 Gateway Business Park</t>
  </si>
  <si>
    <t xml:space="preserve"> Beancross Road</t>
  </si>
  <si>
    <t xml:space="preserve"> Grangemouth</t>
  </si>
  <si>
    <t xml:space="preserve"> Stirlingshire</t>
  </si>
  <si>
    <t>FK3 8WX</t>
  </si>
  <si>
    <t xml:space="preserve">Chequers Contract Services Limited </t>
  </si>
  <si>
    <t>Unit 12</t>
  </si>
  <si>
    <t xml:space="preserve"> Tait Road Industrial Estate</t>
  </si>
  <si>
    <t xml:space="preserve"> Croydon</t>
  </si>
  <si>
    <t xml:space="preserve"> Surrey</t>
  </si>
  <si>
    <t>CR0 2DP</t>
  </si>
  <si>
    <t>20th May 2004</t>
  </si>
  <si>
    <t xml:space="preserve">Office Cleaning Services. </t>
  </si>
  <si>
    <t xml:space="preserve">Churchill Contract Services Limited </t>
  </si>
  <si>
    <t>Joel M</t>
  </si>
  <si>
    <t>Briggs</t>
  </si>
  <si>
    <t xml:space="preserve">Businessman </t>
  </si>
  <si>
    <t>20th April 1999</t>
  </si>
  <si>
    <t>Unit 1 40 Coldharbour Lane</t>
  </si>
  <si>
    <t xml:space="preserve"> Harpenden</t>
  </si>
  <si>
    <t>AL5 4UN</t>
  </si>
  <si>
    <t xml:space="preserve">City &amp; Essex Limited </t>
  </si>
  <si>
    <t xml:space="preserve"> Leigh On Sea</t>
  </si>
  <si>
    <t xml:space="preserve"> Essex</t>
  </si>
  <si>
    <t>Ian R</t>
  </si>
  <si>
    <t>Hookway</t>
  </si>
  <si>
    <t xml:space="preserve">Managing Director </t>
  </si>
  <si>
    <t>18th September 1981</t>
  </si>
  <si>
    <t>1210 London Road</t>
  </si>
  <si>
    <t>SS9 2UA</t>
  </si>
  <si>
    <t xml:space="preserve"> Wembley</t>
  </si>
  <si>
    <t xml:space="preserve"> Lancashire</t>
  </si>
  <si>
    <t xml:space="preserve">Operations Director </t>
  </si>
  <si>
    <t>86</t>
  </si>
  <si>
    <t>Station Road</t>
  </si>
  <si>
    <t xml:space="preserve"> Twyford</t>
  </si>
  <si>
    <t xml:space="preserve"> Reading</t>
  </si>
  <si>
    <t xml:space="preserve"> Berkshire</t>
  </si>
  <si>
    <t>RG10 9NT</t>
  </si>
  <si>
    <t>22nd March 1999</t>
  </si>
  <si>
    <t>96</t>
  </si>
  <si>
    <t>40a Station Road</t>
  </si>
  <si>
    <t xml:space="preserve">Contract Cleaning And Support Services. </t>
  </si>
  <si>
    <t xml:space="preserve">Dolce Limited </t>
  </si>
  <si>
    <t>Curtis</t>
  </si>
  <si>
    <t>15th February 1990</t>
  </si>
  <si>
    <t xml:space="preserve">Industrial And Commercial Caterers And Cleaners. </t>
  </si>
  <si>
    <t>1st Floor</t>
  </si>
  <si>
    <t>80</t>
  </si>
  <si>
    <t xml:space="preserve">Elite Cleaning &amp; Environmental Services Ltd. </t>
  </si>
  <si>
    <t>247 Barlow Moor Road</t>
  </si>
  <si>
    <t xml:space="preserve"> Manchester</t>
  </si>
  <si>
    <t>M21 7GJ</t>
  </si>
  <si>
    <t>22nd September 1994</t>
  </si>
  <si>
    <t xml:space="preserve">Enterprise Cleaning &amp; Support Services Limited </t>
  </si>
  <si>
    <t>River House</t>
  </si>
  <si>
    <t>1 Maidstone Road</t>
  </si>
  <si>
    <t>Sidcup, Kent</t>
  </si>
  <si>
    <t>DA14 5RH</t>
  </si>
  <si>
    <t xml:space="preserve">Cleaning Manager </t>
  </si>
  <si>
    <t>5th January 1998</t>
  </si>
  <si>
    <t>78</t>
  </si>
  <si>
    <t xml:space="preserve">Cleaning Contractors. </t>
  </si>
  <si>
    <t xml:space="preserve">Exclusive Contract Services Limited </t>
  </si>
  <si>
    <t xml:space="preserve"> Hatfield</t>
  </si>
  <si>
    <t>6th November 1987</t>
  </si>
  <si>
    <t xml:space="preserve">Retail And Commercial Cleaners. </t>
  </si>
  <si>
    <t>Unit 7</t>
  </si>
  <si>
    <t>Five Arches Business Centre</t>
  </si>
  <si>
    <t>Maidstone Road</t>
  </si>
  <si>
    <t>DA14 5AE</t>
  </si>
  <si>
    <t>Lesley J</t>
  </si>
  <si>
    <t>Coates</t>
  </si>
  <si>
    <t xml:space="preserve">Administration Director </t>
  </si>
  <si>
    <t xml:space="preserve">020 83085050 </t>
  </si>
  <si>
    <t>20th February 1987</t>
  </si>
  <si>
    <t>Sargasso Level 2</t>
  </si>
  <si>
    <t xml:space="preserve"> Five Arches Business Centre</t>
  </si>
  <si>
    <t xml:space="preserve"> Maidstone Road Sidcup</t>
  </si>
  <si>
    <t xml:space="preserve">Floorbrite Cleaning Contractors Limited </t>
  </si>
  <si>
    <t>Cranford House</t>
  </si>
  <si>
    <t xml:space="preserve"> Cranford Avenue</t>
  </si>
  <si>
    <t xml:space="preserve"> Sale</t>
  </si>
  <si>
    <t xml:space="preserve"> Cheshire</t>
  </si>
  <si>
    <t>M33 2AU</t>
  </si>
  <si>
    <t xml:space="preserve">0161 9723000 </t>
  </si>
  <si>
    <t>16th July 1975</t>
  </si>
  <si>
    <t xml:space="preserve">Industrial Cleaning Contractors. </t>
  </si>
  <si>
    <t xml:space="preserve">Futures Supplies And Support Services Limited </t>
  </si>
  <si>
    <t>Beddington Farm Road</t>
  </si>
  <si>
    <t>CR0 4WP</t>
  </si>
  <si>
    <t>Kemp</t>
  </si>
  <si>
    <t>1st March 1995</t>
  </si>
  <si>
    <t xml:space="preserve">Distribution Of Janitorial Supplies. </t>
  </si>
  <si>
    <t>Babcock Park</t>
  </si>
  <si>
    <t xml:space="preserve"> Porterfield Road</t>
  </si>
  <si>
    <t xml:space="preserve"> Renfrew</t>
  </si>
  <si>
    <t>PA4 8DJ</t>
  </si>
  <si>
    <t>Cumming</t>
  </si>
  <si>
    <t xml:space="preserve">Chartered Accountant </t>
  </si>
  <si>
    <t xml:space="preserve">0141 5611180 </t>
  </si>
  <si>
    <t>6th February 1997</t>
  </si>
  <si>
    <t xml:space="preserve">Industrial Cleaning Services. </t>
  </si>
  <si>
    <t>Westway</t>
  </si>
  <si>
    <t xml:space="preserve">Glen Cleaning Company Limited </t>
  </si>
  <si>
    <t>2 Britannia Buildings</t>
  </si>
  <si>
    <t>Merchants Road</t>
  </si>
  <si>
    <t>Hotwells</t>
  </si>
  <si>
    <t>Bristol, Avon</t>
  </si>
  <si>
    <t>BS8 4QD</t>
  </si>
  <si>
    <t>Shirley L</t>
  </si>
  <si>
    <t>Godfrey</t>
  </si>
  <si>
    <t>28th August 1981</t>
  </si>
  <si>
    <t>91</t>
  </si>
  <si>
    <t>Ground Floor</t>
  </si>
  <si>
    <t xml:space="preserve"> 2 Britannia Buildings</t>
  </si>
  <si>
    <t xml:space="preserve"> Merchants Road Hotwells</t>
  </si>
  <si>
    <t xml:space="preserve"> Bristol</t>
  </si>
  <si>
    <t xml:space="preserve">Globe Integrated Solutions Limited </t>
  </si>
  <si>
    <t>The Old Builders Yard</t>
  </si>
  <si>
    <t xml:space="preserve"> 30 Barn Close</t>
  </si>
  <si>
    <t xml:space="preserve"> Birmingham</t>
  </si>
  <si>
    <t xml:space="preserve"> West Midlands</t>
  </si>
  <si>
    <t>B30 3AD</t>
  </si>
  <si>
    <t>Susan D</t>
  </si>
  <si>
    <t>Gibbins</t>
  </si>
  <si>
    <t>16th February 1998</t>
  </si>
  <si>
    <t xml:space="preserve">Commercial And Industrial Cleaning Services. </t>
  </si>
  <si>
    <t>89</t>
  </si>
  <si>
    <t xml:space="preserve">Grade One Commercial Cleaning Services Limited </t>
  </si>
  <si>
    <t>Chatham House</t>
  </si>
  <si>
    <t xml:space="preserve"> 14 New Road</t>
  </si>
  <si>
    <t xml:space="preserve"> Chatham</t>
  </si>
  <si>
    <t>ME4 4QR</t>
  </si>
  <si>
    <t>James M</t>
  </si>
  <si>
    <t>Corrigan</t>
  </si>
  <si>
    <t xml:space="preserve">Director / Chairman </t>
  </si>
  <si>
    <t xml:space="preserve">01634 828544 </t>
  </si>
  <si>
    <t>21st February 1995</t>
  </si>
  <si>
    <t>95</t>
  </si>
  <si>
    <t xml:space="preserve">Greencrest City Limited </t>
  </si>
  <si>
    <t>Ferroners House</t>
  </si>
  <si>
    <t xml:space="preserve"> Shaftesbury Place</t>
  </si>
  <si>
    <t>EC2Y 8AA</t>
  </si>
  <si>
    <t>Bernard E</t>
  </si>
  <si>
    <t>Kerrison</t>
  </si>
  <si>
    <t xml:space="preserve">020 77961881 </t>
  </si>
  <si>
    <t>20th May 2002</t>
  </si>
  <si>
    <t xml:space="preserve">Contract Cleaners. </t>
  </si>
  <si>
    <t xml:space="preserve">Greenzone Cleaning &amp; Support Services Limited </t>
  </si>
  <si>
    <t xml:space="preserve">Contract Cleaner </t>
  </si>
  <si>
    <t xml:space="preserve">020 33972025 </t>
  </si>
  <si>
    <t>23rd November 2009</t>
  </si>
  <si>
    <t xml:space="preserve">Grosvenor Cleaning Services Limited </t>
  </si>
  <si>
    <t>College House</t>
  </si>
  <si>
    <t xml:space="preserve"> Albert Street</t>
  </si>
  <si>
    <t xml:space="preserve"> Belfast</t>
  </si>
  <si>
    <t xml:space="preserve"> County Antrim</t>
  </si>
  <si>
    <t>BT12 4HQ</t>
  </si>
  <si>
    <t>16th April 1991</t>
  </si>
  <si>
    <t>The Lodge 10 Algitha Road</t>
  </si>
  <si>
    <t xml:space="preserve"> Skegness</t>
  </si>
  <si>
    <t xml:space="preserve"> Lincolnshire</t>
  </si>
  <si>
    <t>PE25 2AG</t>
  </si>
  <si>
    <t>Shane P</t>
  </si>
  <si>
    <t>Wheeler-osman</t>
  </si>
  <si>
    <t>16th November 1987</t>
  </si>
  <si>
    <t xml:space="preserve">Hamton Environmental Services Limited </t>
  </si>
  <si>
    <t>Antoinette</t>
  </si>
  <si>
    <t>Carter</t>
  </si>
  <si>
    <t>12th July 1973</t>
  </si>
  <si>
    <t>249 Cranbrook Road</t>
  </si>
  <si>
    <t xml:space="preserve"> Ilford</t>
  </si>
  <si>
    <t>IG1 4TG</t>
  </si>
  <si>
    <t xml:space="preserve">Hayward Services Limited </t>
  </si>
  <si>
    <t>115 Whitby Road</t>
  </si>
  <si>
    <t xml:space="preserve"> Slough</t>
  </si>
  <si>
    <t>SL1 3DR</t>
  </si>
  <si>
    <t>Ian D</t>
  </si>
  <si>
    <t>Forrest</t>
  </si>
  <si>
    <t xml:space="preserve">Contractor </t>
  </si>
  <si>
    <t xml:space="preserve">01753 533335 </t>
  </si>
  <si>
    <t>14th August 1995</t>
  </si>
  <si>
    <t xml:space="preserve">Ideal Cleaning Services Limited </t>
  </si>
  <si>
    <t>351 Nuthall Road</t>
  </si>
  <si>
    <t xml:space="preserve"> Nottingham</t>
  </si>
  <si>
    <t xml:space="preserve"> Nottinghamshire</t>
  </si>
  <si>
    <t>NG8 5BX</t>
  </si>
  <si>
    <t xml:space="preserve">0115 9132222 </t>
  </si>
  <si>
    <t>15th April 1950</t>
  </si>
  <si>
    <t xml:space="preserve"> Warrington</t>
  </si>
  <si>
    <t xml:space="preserve">Integrated Cleaning Management Limited </t>
  </si>
  <si>
    <t>Unit 15</t>
  </si>
  <si>
    <t>Highview</t>
  </si>
  <si>
    <t>High Street</t>
  </si>
  <si>
    <t>Bordon, Hampshire</t>
  </si>
  <si>
    <t>GU35 0AX</t>
  </si>
  <si>
    <t>2nd May 1996</t>
  </si>
  <si>
    <t xml:space="preserve">Cleaning Contractors In The United Kingdom. </t>
  </si>
  <si>
    <t>Parklands Court 24 Parklands</t>
  </si>
  <si>
    <t xml:space="preserve"> Birmingham Great Park</t>
  </si>
  <si>
    <t>B45 9PZ</t>
  </si>
  <si>
    <t>126 Rickmansworth Road</t>
  </si>
  <si>
    <t xml:space="preserve"> Watford</t>
  </si>
  <si>
    <t>WD18 7WR</t>
  </si>
  <si>
    <t>Kevin P</t>
  </si>
  <si>
    <t>Martindale</t>
  </si>
  <si>
    <t xml:space="preserve">01923 204020 </t>
  </si>
  <si>
    <t>11th July 2005</t>
  </si>
  <si>
    <t xml:space="preserve">Commercial Contract Cleaning. </t>
  </si>
  <si>
    <t>E3 2JG</t>
  </si>
  <si>
    <t>Kelly</t>
  </si>
  <si>
    <t xml:space="preserve"> 417 Wick Lane</t>
  </si>
  <si>
    <t xml:space="preserve">Lakethorne Limited </t>
  </si>
  <si>
    <t>Richard</t>
  </si>
  <si>
    <t>Bent</t>
  </si>
  <si>
    <t>1st June 1994</t>
  </si>
  <si>
    <t xml:space="preserve">Cleaning Services. </t>
  </si>
  <si>
    <t>Unit 15 Wharfside Rosemont Roa</t>
  </si>
  <si>
    <t>HA0 4PE</t>
  </si>
  <si>
    <t xml:space="preserve"> Brentwood</t>
  </si>
  <si>
    <t>CM13 3JR</t>
  </si>
  <si>
    <t>Lcc House The Old Pump Works</t>
  </si>
  <si>
    <t xml:space="preserve">Mitie Cleaning &amp; Environmental Services Limited </t>
  </si>
  <si>
    <t>14th March 1961</t>
  </si>
  <si>
    <t xml:space="preserve">Cleaning Services To Commercial And Industrial Clients. </t>
  </si>
  <si>
    <t xml:space="preserve"> England</t>
  </si>
  <si>
    <t>14th March 1995</t>
  </si>
  <si>
    <t xml:space="preserve"> Fleet</t>
  </si>
  <si>
    <t xml:space="preserve">Ocean Group Holdings Limited </t>
  </si>
  <si>
    <t>Ocean House 12 Progress Park</t>
  </si>
  <si>
    <t xml:space="preserve"> Ribocon Way</t>
  </si>
  <si>
    <t>LU4 9UU</t>
  </si>
  <si>
    <t>17th March 2009</t>
  </si>
  <si>
    <t xml:space="preserve">Cleaning, Security And Facilities Services Contractors. </t>
  </si>
  <si>
    <t>83</t>
  </si>
  <si>
    <t xml:space="preserve"> Latimer Industrial Estate</t>
  </si>
  <si>
    <t xml:space="preserve"> Latimer Road</t>
  </si>
  <si>
    <t>W10 6RQ</t>
  </si>
  <si>
    <t xml:space="preserve">020 82066363 </t>
  </si>
  <si>
    <t>12th October 1987</t>
  </si>
  <si>
    <t>60</t>
  </si>
  <si>
    <t xml:space="preserve">Pendergate Limited </t>
  </si>
  <si>
    <t>Pendergate House</t>
  </si>
  <si>
    <t xml:space="preserve"> 122 Great North Road</t>
  </si>
  <si>
    <t>AL9 5JN</t>
  </si>
  <si>
    <t>23rd August 1988</t>
  </si>
  <si>
    <t>Block B</t>
  </si>
  <si>
    <t>CF83 1XH</t>
  </si>
  <si>
    <t xml:space="preserve">Finance Director </t>
  </si>
  <si>
    <t>8th March 2005</t>
  </si>
  <si>
    <t xml:space="preserve"> Western Industrial Estate</t>
  </si>
  <si>
    <t xml:space="preserve"> Caerphilly</t>
  </si>
  <si>
    <t xml:space="preserve">Principle Cleaning Services Limited </t>
  </si>
  <si>
    <t>10th January 1989</t>
  </si>
  <si>
    <t xml:space="preserve"> Norwich</t>
  </si>
  <si>
    <t xml:space="preserve"> Norfolk</t>
  </si>
  <si>
    <t xml:space="preserve">Regent Office Care Limited </t>
  </si>
  <si>
    <t>10 Dyfrig Road</t>
  </si>
  <si>
    <t xml:space="preserve"> Cardiff</t>
  </si>
  <si>
    <t xml:space="preserve"> South Glamorgan</t>
  </si>
  <si>
    <t>CF5 5AB</t>
  </si>
  <si>
    <t>Jonathan</t>
  </si>
  <si>
    <t>King</t>
  </si>
  <si>
    <t xml:space="preserve">029 20552270 </t>
  </si>
  <si>
    <t>18th February 1986</t>
  </si>
  <si>
    <t>Unit 2 Oak Court Pilgrims Walk</t>
  </si>
  <si>
    <t xml:space="preserve"> Prologis Park</t>
  </si>
  <si>
    <t xml:space="preserve"> Coventry</t>
  </si>
  <si>
    <t>CV6 4QH</t>
  </si>
  <si>
    <t>SE13 6HJ</t>
  </si>
  <si>
    <t>Terence R</t>
  </si>
  <si>
    <t>Carrigan</t>
  </si>
  <si>
    <t xml:space="preserve">020 86904488 </t>
  </si>
  <si>
    <t>22nd April 1992</t>
  </si>
  <si>
    <t xml:space="preserve">Cleaning Contractors Including Commercial Cleaning, Window Cleaning, Specialist Cleaning And Green Cleaning. </t>
  </si>
  <si>
    <t>Aldworth House</t>
  </si>
  <si>
    <t xml:space="preserve"> 1 Aldworth Grove</t>
  </si>
  <si>
    <t xml:space="preserve">Rentokil Initial Plc </t>
  </si>
  <si>
    <t>Burrows</t>
  </si>
  <si>
    <t>15th March 2005</t>
  </si>
  <si>
    <t xml:space="preserve">Public Limited </t>
  </si>
  <si>
    <t>Riverbank Meadows Business Par</t>
  </si>
  <si>
    <t xml:space="preserve"> Blackwater</t>
  </si>
  <si>
    <t xml:space="preserve"> Camberley</t>
  </si>
  <si>
    <t>GU17 9AB</t>
  </si>
  <si>
    <t>David J</t>
  </si>
  <si>
    <t xml:space="preserve">Commercial Cleaning Services. </t>
  </si>
  <si>
    <t>98</t>
  </si>
  <si>
    <t xml:space="preserve">Sasse Limited </t>
  </si>
  <si>
    <t>Benny</t>
  </si>
  <si>
    <t>Wunderlich</t>
  </si>
  <si>
    <t>22nd November 2010</t>
  </si>
  <si>
    <t xml:space="preserve">Servicemaster Limited </t>
  </si>
  <si>
    <t xml:space="preserve"> Wigston</t>
  </si>
  <si>
    <t xml:space="preserve"> Leicestershire</t>
  </si>
  <si>
    <t>LE18 4WS</t>
  </si>
  <si>
    <t>Alan P</t>
  </si>
  <si>
    <t>Lewin</t>
  </si>
  <si>
    <t>19th March 1976</t>
  </si>
  <si>
    <t>Servicemaster House</t>
  </si>
  <si>
    <t xml:space="preserve"> Tigers Road</t>
  </si>
  <si>
    <t xml:space="preserve">Solo Service Group Limited </t>
  </si>
  <si>
    <t>5th July 1991</t>
  </si>
  <si>
    <t>1 Axis Court</t>
  </si>
  <si>
    <t xml:space="preserve"> Riverside Business Park</t>
  </si>
  <si>
    <t xml:space="preserve"> Mallard Way Swansea Vale</t>
  </si>
  <si>
    <t xml:space="preserve"> Swansea</t>
  </si>
  <si>
    <t>SA7 0AJ</t>
  </si>
  <si>
    <t xml:space="preserve">Spotless Commercial Cleaning Limited </t>
  </si>
  <si>
    <t>5th February 1996</t>
  </si>
  <si>
    <t xml:space="preserve"> Edinburgh</t>
  </si>
  <si>
    <t xml:space="preserve"> Midlothian</t>
  </si>
  <si>
    <t>EH16 5UY</t>
  </si>
  <si>
    <t xml:space="preserve">Steadfast Cleaning Company Limited </t>
  </si>
  <si>
    <t>Target Business Centre</t>
  </si>
  <si>
    <t>Bircholt Road</t>
  </si>
  <si>
    <t>Maidstone, Kent</t>
  </si>
  <si>
    <t>ME15 9YY</t>
  </si>
  <si>
    <t>Keith A</t>
  </si>
  <si>
    <t>Miller</t>
  </si>
  <si>
    <t>22nd July 1983</t>
  </si>
  <si>
    <t>Unit 7 Target Business Centre</t>
  </si>
  <si>
    <t xml:space="preserve"> Bircholt Road</t>
  </si>
  <si>
    <t xml:space="preserve"> Park Wood</t>
  </si>
  <si>
    <t xml:space="preserve"> Maidstone Kent</t>
  </si>
  <si>
    <t xml:space="preserve">Swift Office Cleaning Services Ltd </t>
  </si>
  <si>
    <t>Swift House</t>
  </si>
  <si>
    <t xml:space="preserve"> River Way</t>
  </si>
  <si>
    <t xml:space="preserve"> Harlow</t>
  </si>
  <si>
    <t>CM20 2DW</t>
  </si>
  <si>
    <t>John R</t>
  </si>
  <si>
    <t>Williams</t>
  </si>
  <si>
    <t xml:space="preserve">01279 413641 </t>
  </si>
  <si>
    <t>20th November 2002</t>
  </si>
  <si>
    <t>Suite D</t>
  </si>
  <si>
    <t>The Business Centre</t>
  </si>
  <si>
    <t>Faringdon Avenue</t>
  </si>
  <si>
    <t>Romford, Essex</t>
  </si>
  <si>
    <t>RM3 8EN</t>
  </si>
  <si>
    <t>Unit 1</t>
  </si>
  <si>
    <t xml:space="preserve"> 40 Coldharbour Lane</t>
  </si>
  <si>
    <t>55 Loudoun Road</t>
  </si>
  <si>
    <t xml:space="preserve"> St John S Wood</t>
  </si>
  <si>
    <t>NW8 0DL</t>
  </si>
  <si>
    <t xml:space="preserve">The Carroll Cleaning Company Limited </t>
  </si>
  <si>
    <t>Greetland</t>
  </si>
  <si>
    <t>Halifax, West Yorkshire</t>
  </si>
  <si>
    <t>Carroll</t>
  </si>
  <si>
    <t xml:space="preserve">01422 370330 </t>
  </si>
  <si>
    <t>28th May 1987</t>
  </si>
  <si>
    <t>Spring Hey Mill</t>
  </si>
  <si>
    <t xml:space="preserve"> Green Lane Greetland</t>
  </si>
  <si>
    <t xml:space="preserve"> Halifax</t>
  </si>
  <si>
    <t>HX4 8DQ</t>
  </si>
  <si>
    <t>5 James Nasmyth Way</t>
  </si>
  <si>
    <t xml:space="preserve"> Eccles</t>
  </si>
  <si>
    <t>M30 0SF</t>
  </si>
  <si>
    <t xml:space="preserve"> Lancs</t>
  </si>
  <si>
    <t xml:space="preserve">We Clean Limited </t>
  </si>
  <si>
    <t>Rubery House</t>
  </si>
  <si>
    <t>The Avenue</t>
  </si>
  <si>
    <t>Rednal</t>
  </si>
  <si>
    <t>Birmingham, West Midlands</t>
  </si>
  <si>
    <t>B45 9AL</t>
  </si>
  <si>
    <t>Harker</t>
  </si>
  <si>
    <t>21st March 2003</t>
  </si>
  <si>
    <t xml:space="preserve"> The Avenue Rubery</t>
  </si>
  <si>
    <t xml:space="preserve">PHS Group Limited </t>
  </si>
  <si>
    <t xml:space="preserve">N-Viro Limited </t>
  </si>
  <si>
    <t xml:space="preserve">GSF Sandylight Limited </t>
  </si>
  <si>
    <t>5 Enfield Lock</t>
  </si>
  <si>
    <t xml:space="preserve">Alliance Cleaning (holdings) Limited   </t>
  </si>
  <si>
    <t>Unit 4b</t>
  </si>
  <si>
    <t xml:space="preserve"> High Street</t>
  </si>
  <si>
    <t xml:space="preserve"> Ongar</t>
  </si>
  <si>
    <t>CM5 9AA</t>
  </si>
  <si>
    <t xml:space="preserve">01277 363303 </t>
  </si>
  <si>
    <t xml:space="preserve">Atlas Fm Limited   </t>
  </si>
  <si>
    <t xml:space="preserve">Birkin C.s. Holdings Limited   </t>
  </si>
  <si>
    <t>Duncan S</t>
  </si>
  <si>
    <t xml:space="preserve">Carlisle Support Services Group Limited   </t>
  </si>
  <si>
    <t xml:space="preserve">Impellam Group Plc   </t>
  </si>
  <si>
    <t>Unit 2c</t>
  </si>
  <si>
    <t xml:space="preserve">020 86656746 </t>
  </si>
  <si>
    <t>500</t>
  </si>
  <si>
    <t xml:space="preserve">Churchill Contract Services Group Holdings Limited   </t>
  </si>
  <si>
    <t>Vantage House</t>
  </si>
  <si>
    <t xml:space="preserve"> Claydons Lane</t>
  </si>
  <si>
    <t xml:space="preserve"> Rayleigh</t>
  </si>
  <si>
    <t>SS6 7UP</t>
  </si>
  <si>
    <t xml:space="preserve">01268 776476 </t>
  </si>
  <si>
    <t>Automation House</t>
  </si>
  <si>
    <t>Newton Road</t>
  </si>
  <si>
    <t>Lowton</t>
  </si>
  <si>
    <t>Warrington, Cheshire</t>
  </si>
  <si>
    <t>WA3 2AN</t>
  </si>
  <si>
    <t xml:space="preserve">D.c.s. (north West) Limited   </t>
  </si>
  <si>
    <t>Terry D</t>
  </si>
  <si>
    <t>Payne</t>
  </si>
  <si>
    <t>Prospect Place</t>
  </si>
  <si>
    <t>85 Great North Road</t>
  </si>
  <si>
    <t>Hatfield, Hertfordshire</t>
  </si>
  <si>
    <t>AL9 5DA</t>
  </si>
  <si>
    <t>Linda</t>
  </si>
  <si>
    <t>Wyers</t>
  </si>
  <si>
    <t xml:space="preserve">Floorbrite Holdings Limited   </t>
  </si>
  <si>
    <t>Valley Point Industrial Estate</t>
  </si>
  <si>
    <t>Croydon, Surrey</t>
  </si>
  <si>
    <t xml:space="preserve">W.w.h. Rosie Limited   </t>
  </si>
  <si>
    <t xml:space="preserve">Globe Services (holdings) Limited   </t>
  </si>
  <si>
    <t>Kings Lodge London Road</t>
  </si>
  <si>
    <t xml:space="preserve"> West Kingsdown</t>
  </si>
  <si>
    <t xml:space="preserve"> Sevenoaks</t>
  </si>
  <si>
    <t>TN15 6AR</t>
  </si>
  <si>
    <t xml:space="preserve">Greencrest Holdings Limited   </t>
  </si>
  <si>
    <t>Steve J</t>
  </si>
  <si>
    <t>Trew</t>
  </si>
  <si>
    <t xml:space="preserve">Facilities Management. </t>
  </si>
  <si>
    <t xml:space="preserve">Greenzone Group Of Companies Limited   </t>
  </si>
  <si>
    <t>2nd Floor Gadd House</t>
  </si>
  <si>
    <t xml:space="preserve"> Arcadia Avenue</t>
  </si>
  <si>
    <t>N3 2JU</t>
  </si>
  <si>
    <t xml:space="preserve">Office Cleaning, Retail, Manufacturing And Government Departments. </t>
  </si>
  <si>
    <t xml:space="preserve">Gsf Sas   </t>
  </si>
  <si>
    <t>Unit 3</t>
  </si>
  <si>
    <t xml:space="preserve"> Tower Lane Industrial Estate</t>
  </si>
  <si>
    <t xml:space="preserve"> Eastleigh</t>
  </si>
  <si>
    <t xml:space="preserve"> Hampshire</t>
  </si>
  <si>
    <t>SO50 6NZ</t>
  </si>
  <si>
    <t xml:space="preserve">Hayward Services Holdings Limited   </t>
  </si>
  <si>
    <t>Julia D</t>
  </si>
  <si>
    <t>Burns</t>
  </si>
  <si>
    <t xml:space="preserve">School Teacher </t>
  </si>
  <si>
    <t>Tower Buildings 9 Oldgate</t>
  </si>
  <si>
    <t xml:space="preserve"> Morpeth</t>
  </si>
  <si>
    <t xml:space="preserve"> Northumberland</t>
  </si>
  <si>
    <t>NE61 1PY</t>
  </si>
  <si>
    <t>Flannagan</t>
  </si>
  <si>
    <t>30th January 2003</t>
  </si>
  <si>
    <t>1-10</t>
  </si>
  <si>
    <t xml:space="preserve">Compass Group Plc   </t>
  </si>
  <si>
    <t>Wharfeside</t>
  </si>
  <si>
    <t>Rosemont Road</t>
  </si>
  <si>
    <t>Wembley, Middlesex</t>
  </si>
  <si>
    <t xml:space="preserve">Lakethorne Holdings Limited   </t>
  </si>
  <si>
    <t xml:space="preserve">LCC Holdings Limited </t>
  </si>
  <si>
    <t>Houston</t>
  </si>
  <si>
    <t>Johnstone, Renfrewshire</t>
  </si>
  <si>
    <t xml:space="preserve">01505 327711 </t>
  </si>
  <si>
    <t xml:space="preserve">01992 700073 </t>
  </si>
  <si>
    <t>74</t>
  </si>
  <si>
    <t xml:space="preserve">General Cleaning And Support Servcies. </t>
  </si>
  <si>
    <t>Ronald M</t>
  </si>
  <si>
    <t>28 Albyn Place</t>
  </si>
  <si>
    <t>AB10 1YL</t>
  </si>
  <si>
    <t>Atlas Cleaning Services Ltd</t>
  </si>
  <si>
    <t>79</t>
  </si>
  <si>
    <t>Unit 24</t>
  </si>
  <si>
    <t>Knowsley Business Park</t>
  </si>
  <si>
    <t>Prescot, Merseyside</t>
  </si>
  <si>
    <t xml:space="preserve">0151 5494000 </t>
  </si>
  <si>
    <t>71</t>
  </si>
  <si>
    <t>Daniel J W</t>
  </si>
  <si>
    <t>Gardner</t>
  </si>
  <si>
    <t>5 Silver Court Watchmead</t>
  </si>
  <si>
    <t>AL7 1LT</t>
  </si>
  <si>
    <t xml:space="preserve">Contract Cleaning Services In The Uk And Ireland. </t>
  </si>
  <si>
    <t>Adam C</t>
  </si>
  <si>
    <t>41</t>
  </si>
  <si>
    <t>3 Greenfield Crescent</t>
  </si>
  <si>
    <t xml:space="preserve"> Grange Moor</t>
  </si>
  <si>
    <t xml:space="preserve"> Wakefield</t>
  </si>
  <si>
    <t>WF4 4WA</t>
  </si>
  <si>
    <t xml:space="preserve">01786 814633 </t>
  </si>
  <si>
    <t>James</t>
  </si>
  <si>
    <t xml:space="preserve">01582 760055 </t>
  </si>
  <si>
    <t xml:space="preserve">Cleanevent Services Limited </t>
  </si>
  <si>
    <t>3rd Floor</t>
  </si>
  <si>
    <t xml:space="preserve"> 1 Bishops Court</t>
  </si>
  <si>
    <t xml:space="preserve"> 3rd Floor 1 Bishops Court</t>
  </si>
  <si>
    <t>HP12 3RE</t>
  </si>
  <si>
    <t>Tomas</t>
  </si>
  <si>
    <t>Gronager</t>
  </si>
  <si>
    <t>22nd June 2016</t>
  </si>
  <si>
    <t>35</t>
  </si>
  <si>
    <t xml:space="preserve">Intelligent Workplace Solutions Ltd </t>
  </si>
  <si>
    <t>Martin</t>
  </si>
  <si>
    <t>Wells</t>
  </si>
  <si>
    <t xml:space="preserve">0118 3775400 </t>
  </si>
  <si>
    <t>Adam</t>
  </si>
  <si>
    <t>Lowton Business Park</t>
  </si>
  <si>
    <t xml:space="preserve"> Newton Road</t>
  </si>
  <si>
    <t>Sandeep K</t>
  </si>
  <si>
    <t>Gupta</t>
  </si>
  <si>
    <t xml:space="preserve">Group Chief Financial Officer </t>
  </si>
  <si>
    <t xml:space="preserve">0161 8606750 </t>
  </si>
  <si>
    <t xml:space="preserve"> Chorlton Cum Hardy</t>
  </si>
  <si>
    <t>Nileshbhai J</t>
  </si>
  <si>
    <t>Sachdev</t>
  </si>
  <si>
    <t xml:space="preserve">01707 264400 </t>
  </si>
  <si>
    <t>Leiann E H</t>
  </si>
  <si>
    <t>49</t>
  </si>
  <si>
    <t xml:space="preserve"> Valley Point Industrial Estate</t>
  </si>
  <si>
    <t xml:space="preserve">0117 9293765 </t>
  </si>
  <si>
    <t>Unit 56 Wimbledon Stadium Busi</t>
  </si>
  <si>
    <t xml:space="preserve"> Riverside Road</t>
  </si>
  <si>
    <t>SW17 0BE</t>
  </si>
  <si>
    <t>Unit 66</t>
  </si>
  <si>
    <t xml:space="preserve"> Spaces Business Centre</t>
  </si>
  <si>
    <t xml:space="preserve"> 1517 Ingate Place</t>
  </si>
  <si>
    <t>SW8 3NS</t>
  </si>
  <si>
    <t>81</t>
  </si>
  <si>
    <t>Bernard</t>
  </si>
  <si>
    <t>Mccauley</t>
  </si>
  <si>
    <t>Continental Ferryport</t>
  </si>
  <si>
    <t xml:space="preserve"> George Byng Way</t>
  </si>
  <si>
    <t xml:space="preserve"> Portsmouth</t>
  </si>
  <si>
    <t>PO2 8QW</t>
  </si>
  <si>
    <t xml:space="preserve">023 92291233 </t>
  </si>
  <si>
    <t>227 Berwick Avenue</t>
  </si>
  <si>
    <t>SL1 4QT</t>
  </si>
  <si>
    <t xml:space="preserve">In-depth Cleaning Services Ltd </t>
  </si>
  <si>
    <t>15</t>
  </si>
  <si>
    <t>Alison J</t>
  </si>
  <si>
    <t>Henriksen</t>
  </si>
  <si>
    <t xml:space="preserve">Cfo </t>
  </si>
  <si>
    <t>C5 Riverside</t>
  </si>
  <si>
    <t>James F</t>
  </si>
  <si>
    <t>Brown</t>
  </si>
  <si>
    <t xml:space="preserve">Manager </t>
  </si>
  <si>
    <t>1st November 2000</t>
  </si>
  <si>
    <t>42</t>
  </si>
  <si>
    <t xml:space="preserve">020 88106767 </t>
  </si>
  <si>
    <t>37</t>
  </si>
  <si>
    <t>Harvey M</t>
  </si>
  <si>
    <t>Soning</t>
  </si>
  <si>
    <t xml:space="preserve">Property Consultant </t>
  </si>
  <si>
    <t xml:space="preserve">Holding Company. </t>
  </si>
  <si>
    <t>Richard J</t>
  </si>
  <si>
    <t>Blumberger</t>
  </si>
  <si>
    <t xml:space="preserve">01603 416444 </t>
  </si>
  <si>
    <t>Level 12 The Shard</t>
  </si>
  <si>
    <t xml:space="preserve"> 32 London Bridge Street</t>
  </si>
  <si>
    <t>SE1 9SG</t>
  </si>
  <si>
    <t>Marc</t>
  </si>
  <si>
    <t>Goodey</t>
  </si>
  <si>
    <t>Linea House Harvest Crescent</t>
  </si>
  <si>
    <t>GU51 2UZ</t>
  </si>
  <si>
    <t>John S</t>
  </si>
  <si>
    <t>Bullivant</t>
  </si>
  <si>
    <t xml:space="preserve">Ceo </t>
  </si>
  <si>
    <t>4</t>
  </si>
  <si>
    <t>Manjit</t>
  </si>
  <si>
    <t>Rajain</t>
  </si>
  <si>
    <t xml:space="preserve">Integrated Facilities Management Services. </t>
  </si>
  <si>
    <t>93</t>
  </si>
  <si>
    <t>2nd Floor</t>
  </si>
  <si>
    <t>No 1 Farriers Yard</t>
  </si>
  <si>
    <t>Fulham Palace Road, London</t>
  </si>
  <si>
    <t>W6 8AH</t>
  </si>
  <si>
    <t>David J B</t>
  </si>
  <si>
    <t>Taylor-smith</t>
  </si>
  <si>
    <t>45</t>
  </si>
  <si>
    <t>Douglas P</t>
  </si>
  <si>
    <t>Cooke</t>
  </si>
  <si>
    <t xml:space="preserve">020 83414718 </t>
  </si>
  <si>
    <t xml:space="preserve">Offer High Quality Sustainable Professional Cleaning Services To Both Larg And Medium Sized Enterprises Within The City Of London And Surrounding Area. </t>
  </si>
  <si>
    <t>Solar House Romford Road</t>
  </si>
  <si>
    <t xml:space="preserve">Contract Cleaning And Security Services To A Wide Variety Of Organisations In The Public And Privatesectors, Including Local Authorities, Schools, Un Iversities, Shops, Offices, Industrial Premises. </t>
  </si>
  <si>
    <t xml:space="preserve">Global Leader In The Provision Of Route Based Services Which Protect People And Enhance Lives. </t>
  </si>
  <si>
    <t>2020 Turnover</t>
  </si>
  <si>
    <t>2021 Turnover</t>
  </si>
  <si>
    <t>2020 profit</t>
  </si>
  <si>
    <t>2021 Profit</t>
  </si>
  <si>
    <t>2019 Turnover</t>
  </si>
  <si>
    <t>2019 profit</t>
  </si>
  <si>
    <t>229,800,000</t>
  </si>
  <si>
    <t>325,100,000</t>
  </si>
  <si>
    <t>366,613,000</t>
  </si>
  <si>
    <t>350,970,000</t>
  </si>
  <si>
    <t>361,147,000</t>
  </si>
  <si>
    <t>3,855,000</t>
  </si>
  <si>
    <t>-18,000</t>
  </si>
  <si>
    <t>12,161,000</t>
  </si>
  <si>
    <t>-10,093,000</t>
  </si>
  <si>
    <t>-73,456,000</t>
  </si>
  <si>
    <t>107,684,000</t>
  </si>
  <si>
    <t>155,584,930</t>
  </si>
  <si>
    <t>164,958,031</t>
  </si>
  <si>
    <t>177,670,623</t>
  </si>
  <si>
    <t>10,449,625</t>
  </si>
  <si>
    <t>12,573,324</t>
  </si>
  <si>
    <t>12,420,309</t>
  </si>
  <si>
    <t>38,351,939</t>
  </si>
  <si>
    <t>7,300,774</t>
  </si>
  <si>
    <t>5,648,540</t>
  </si>
  <si>
    <t>1,222,544</t>
  </si>
  <si>
    <t>21,411</t>
  </si>
  <si>
    <t>-1,149,377</t>
  </si>
  <si>
    <t>51,146,579</t>
  </si>
  <si>
    <t>62,648,364</t>
  </si>
  <si>
    <t>46,166,526</t>
  </si>
  <si>
    <t>1,941,432</t>
  </si>
  <si>
    <t>3,175,772</t>
  </si>
  <si>
    <t>3,445,616</t>
  </si>
  <si>
    <t>29,908,000</t>
  </si>
  <si>
    <t>5,356,000</t>
  </si>
  <si>
    <t>0</t>
  </si>
  <si>
    <t>-5,809,000</t>
  </si>
  <si>
    <t>-492,000</t>
  </si>
  <si>
    <t>1,980,000</t>
  </si>
  <si>
    <t>Kigdom Services Group (was Facilicom Cleaning Services Limited)</t>
  </si>
  <si>
    <t>93,167,995</t>
  </si>
  <si>
    <t>86,550,424</t>
  </si>
  <si>
    <t>87,448,995</t>
  </si>
  <si>
    <t>804,437</t>
  </si>
  <si>
    <t>-95,324</t>
  </si>
  <si>
    <t>3,116,431</t>
  </si>
  <si>
    <t>35,325,018</t>
  </si>
  <si>
    <t>28,460,756</t>
  </si>
  <si>
    <t>22,762,116</t>
  </si>
  <si>
    <t>435,205</t>
  </si>
  <si>
    <t>589,363</t>
  </si>
  <si>
    <t>470,225</t>
  </si>
  <si>
    <t>REG</t>
  </si>
  <si>
    <t>CompanyName</t>
  </si>
  <si>
    <t>Incorporated</t>
  </si>
  <si>
    <t>Age</t>
  </si>
  <si>
    <t>HasParent</t>
  </si>
  <si>
    <t>HasSubs</t>
  </si>
  <si>
    <t>SIC_GroupDesc</t>
  </si>
  <si>
    <t>DisDesc</t>
  </si>
  <si>
    <t>LiqDesc</t>
  </si>
  <si>
    <t>Dormant</t>
  </si>
  <si>
    <t>CompanyTypeDesc</t>
  </si>
  <si>
    <t>AccountsToDate</t>
  </si>
  <si>
    <t>Website</t>
  </si>
  <si>
    <t>RegAddress</t>
  </si>
  <si>
    <t>AccToDate</t>
  </si>
  <si>
    <t>Months</t>
  </si>
  <si>
    <t>Turnover</t>
  </si>
  <si>
    <t>OtherIncomeOrGrants</t>
  </si>
  <si>
    <t>GrossProfit</t>
  </si>
  <si>
    <t>OperatingProfit</t>
  </si>
  <si>
    <t>EBITDA</t>
  </si>
  <si>
    <t>PreTaxProfit</t>
  </si>
  <si>
    <t>ProfitafterTax</t>
  </si>
  <si>
    <t>Dividends</t>
  </si>
  <si>
    <t>RetainedProfit</t>
  </si>
  <si>
    <t>EmployeeCosts</t>
  </si>
  <si>
    <t>EmployeeNumber</t>
  </si>
  <si>
    <t>DepreciationOfTangibles</t>
  </si>
  <si>
    <t>AmortisationOfIntangibles</t>
  </si>
  <si>
    <t>TangibleAssets</t>
  </si>
  <si>
    <t>IntangibleAssets</t>
  </si>
  <si>
    <t>InvestmentAndOther</t>
  </si>
  <si>
    <t>DebtorsDueAfterOneYear</t>
  </si>
  <si>
    <t>TotalFixedAssets</t>
  </si>
  <si>
    <t>StocksAndWorkInProgress</t>
  </si>
  <si>
    <t>Debtors</t>
  </si>
  <si>
    <t>TradeDebtors</t>
  </si>
  <si>
    <t>Cash</t>
  </si>
  <si>
    <t>TotalCurrentAssets</t>
  </si>
  <si>
    <t>TotalAssets</t>
  </si>
  <si>
    <t>Creditors</t>
  </si>
  <si>
    <t>TradeCreditors</t>
  </si>
  <si>
    <t>BankOverdraft</t>
  </si>
  <si>
    <t>BankLoan</t>
  </si>
  <si>
    <t>TotalCurrentLiabilities</t>
  </si>
  <si>
    <t>TotalLongTermLoans</t>
  </si>
  <si>
    <t>LongTermBankLoans</t>
  </si>
  <si>
    <t>TotalLongTermLiabilities</t>
  </si>
  <si>
    <t>TotalLiabilities</t>
  </si>
  <si>
    <t>NetAssets</t>
  </si>
  <si>
    <t>WorkingCapital</t>
  </si>
  <si>
    <t>CapitalEmployed</t>
  </si>
  <si>
    <t>TotalCalledUpOrIssuedCapital</t>
  </si>
  <si>
    <t>ProfitAndLossOrRevenueReserve</t>
  </si>
  <si>
    <t>TotalShareholdersFunds</t>
  </si>
  <si>
    <t>NetWorth</t>
  </si>
  <si>
    <t>NetCashflowfromFinancing</t>
  </si>
  <si>
    <t>ReturnonInvestment</t>
  </si>
  <si>
    <t>CapitalExpenditure</t>
  </si>
  <si>
    <t>NetCashflowbeforeFinancing</t>
  </si>
  <si>
    <t>DecreaseOrIncreaseinCash</t>
  </si>
  <si>
    <t>ValuationEVEBITDA</t>
  </si>
  <si>
    <t>ValuationEVTO</t>
  </si>
  <si>
    <t>ValuationPNAV</t>
  </si>
  <si>
    <t>Cleaning activities</t>
  </si>
  <si>
    <t>Live</t>
  </si>
  <si>
    <t>N/A</t>
  </si>
  <si>
    <t>Private limited with Share Capital</t>
  </si>
  <si>
    <t>FLOORBRITE.CO.UK</t>
  </si>
  <si>
    <t>CRANFORD HOUSE CRANFORD AVENUE MANCHESTER LANCASHIRE M33 2AU</t>
  </si>
  <si>
    <t>SERVICEMASTERCLEAN.CO.UK</t>
  </si>
  <si>
    <t>C/O LEGALINX LIMITED 3RD FLOOR 207 REGENT STREET LONDON  W1B 3HH</t>
  </si>
  <si>
    <t>www.belfor.co.uk</t>
  </si>
  <si>
    <t>NO 1 COLMORE SQUARE BIRMINGHAM WEST MIDLANDS  B4 6AA</t>
  </si>
  <si>
    <t>www.indepth-cleaning.co.uk</t>
  </si>
  <si>
    <t>LEONARD HOUSE, 308 WINWICK ROAD WARRINGTON CHESHIRE  WA2 8JE</t>
  </si>
  <si>
    <t>www.glencleaning.co.uk</t>
  </si>
  <si>
    <t>GROUND FLOOR 2 BRITANNIA BUILDINGS MERCHANTS ROAD HOTWELLS BRISTOL BS8 4QD</t>
  </si>
  <si>
    <t>www.ryanpoultryservices.co.uk</t>
  </si>
  <si>
    <t>5 YEALM VIEW ROAD NEWTON FERRERS PLYMOUTH  PL8 1AN</t>
  </si>
  <si>
    <t>www.brayborne.co.uk</t>
  </si>
  <si>
    <t>GROUND FLOOR PROSPECT PLACE 85 GREAT NORTH ROAD HATFIELD HERTS AL9 5AD</t>
  </si>
  <si>
    <t>www.axis-css.co.uk</t>
  </si>
  <si>
    <t>GROUND FLOOR SUITE RIVER HOUSE MAIDSTONE ROAD SIDCUP KENT DA14 5RH</t>
  </si>
  <si>
    <t>www.hygiene.co.uk</t>
  </si>
  <si>
    <t>8 CASTLE ROAD KINGS NORTON BUSINESS CENTRE BIRMINGHAM  B30 3HZ</t>
  </si>
  <si>
    <t>www.regentsamsic.com</t>
  </si>
  <si>
    <t>UNIT 2 OAK COURT PILGRIMS WALK PROLOGIS PARK COVENTRY WEST MIDLANDS CV6 4QH</t>
  </si>
  <si>
    <t>www.atlascleaning.co.uk</t>
  </si>
  <si>
    <t>RIDING COURT HOUSE RIDING COURT ROAD DATCHET BERKSHIRE SL3 9JT</t>
  </si>
  <si>
    <t>BULLOUGH.CO.UK</t>
  </si>
  <si>
    <t>CRAVEN HOUSE CARLETON NEW ROAD SKIPTON NORTH YORKSHIRE BD23 2DE</t>
  </si>
  <si>
    <t>www.facilicom.co.uk</t>
  </si>
  <si>
    <t>KINGDOM HOUSE WOODLANDS PARK ASHTON ROAD NEWTON-LE-WILLOWS  WA12 0HF</t>
  </si>
  <si>
    <t>www.principlecleaning.com</t>
  </si>
  <si>
    <t>SOLAR HOUSE ROMFORD ROAD LONDON   E15 4LJ</t>
  </si>
  <si>
    <t>www.lewis-graves.co.uk</t>
  </si>
  <si>
    <t>www.sb-fm.co.uk</t>
  </si>
  <si>
    <t>3 GREENGATE CARDALE PARK HARROGATE NORTH YORKSHIRE HG3 1GY</t>
  </si>
  <si>
    <t>59 BRUNEL ROAD MANOR TRADING ESTATE BENFLEET ESSEX SS7 4PS</t>
  </si>
  <si>
    <t>ECOCLEEN.CO.UK</t>
  </si>
  <si>
    <t>STABLES 3 HOWBERY PARK WALLINGFORD OXFORDSHIRE  OX10 8BA</t>
  </si>
  <si>
    <t>manchettfacilities.co.uk</t>
  </si>
  <si>
    <t>1007 LONDON ROAD LEIGH ON SEA ESSEX  SS9 3JY</t>
  </si>
  <si>
    <t>www.westgrove.co.uk</t>
  </si>
  <si>
    <t>940 LAKESIDE DRIVE CENTRE PARK WARRINGTON   WA1 1QY</t>
  </si>
  <si>
    <t>www.onthespotcarpetcleaning.co.nz</t>
  </si>
  <si>
    <t>111 WESTMINSTER BRIDGE ROAD LONDON   SE1 7HR</t>
  </si>
  <si>
    <t>BMSI.CO.UK</t>
  </si>
  <si>
    <t>UNIT 6A WALTHAM PARK WALTHAM ROAD MAIDENHEAD BERKSHIRE SL6 3TN</t>
  </si>
  <si>
    <t>www.exclusivecontracts.co.uk</t>
  </si>
  <si>
    <t>PROSPECT PLACE GREAT NORTH ROAD HATFIELD   AL9 5DA</t>
  </si>
  <si>
    <t>CEWORLD.COM</t>
  </si>
  <si>
    <t>3-4 TWYFORD PLACE LINCOLN'S INN VILLAGE HIGH WYCOMBE  HP12 3RE</t>
  </si>
  <si>
    <t>www.juniperventures.co.uk</t>
  </si>
  <si>
    <t>THE OLD TOWN HALL 29 BROADWAY LONDON   E15 4BQ</t>
  </si>
  <si>
    <t>www.oxforddirectservices.co.uk</t>
  </si>
  <si>
    <t>ST ALDATES CHAMBERS 109 ST ALDATES OXFORD  OX1 1DS</t>
  </si>
  <si>
    <t>4A &amp; 4B WINTERSELLS ROAD WEST BYFLEET SURREY  KT14 7LF</t>
  </si>
  <si>
    <t>www.ultimateindustrial.co.uk</t>
  </si>
  <si>
    <t>VICTORIA HOUSE COLLIERY ROAD WOLVERHAMPTON WEST MIDLANDS  WV1 2RD</t>
  </si>
  <si>
    <t>THE BULL PEN SHEFFORD HARDWICKE FARM SHEFFORD BEDFORDSHIRE SG17 5NU</t>
  </si>
  <si>
    <t>15 ST BOTOLPH STREET LONDON   EC3A 7BB</t>
  </si>
  <si>
    <t>SC078744</t>
  </si>
  <si>
    <t>www.andron.co.uk</t>
  </si>
  <si>
    <t>28 ALBYN PLACE ABERDEEN   AB10 1YL</t>
  </si>
  <si>
    <t>SC163138</t>
  </si>
  <si>
    <t>www.spotlessclean.co.uk</t>
  </si>
  <si>
    <t>HARBOUR POINT NEWHAILES ROAD MUSSELBURGH   EH21 6QD</t>
  </si>
  <si>
    <t>SC172127</t>
  </si>
  <si>
    <t>www.gs-associates.co.uk</t>
  </si>
  <si>
    <t>WESTWAY PORTERFIELD ROAD RENFREW  PA4 8DJ</t>
  </si>
  <si>
    <t>SC172358</t>
  </si>
  <si>
    <t>ethosfacilities.co.uk</t>
  </si>
  <si>
    <t>10 EMPRESS COURT ST ANDREW STREET GREENOCK INVERCLYDE PA15 4RW</t>
  </si>
  <si>
    <t>SC245163</t>
  </si>
  <si>
    <t>www.spectrumservicesolutions.com</t>
  </si>
  <si>
    <t>1 MARCHFIELD DRIVE WESTPOINT BUSINESS PARK PAISLEY RENFREWSHIRE PA3 2RB</t>
  </si>
  <si>
    <t>SC356488</t>
  </si>
  <si>
    <t>www.eeg.uk.com</t>
  </si>
  <si>
    <t>2 WATT ROAD HILLINGTON PARK GLASGOW SCOTLAND G52 4RR</t>
  </si>
  <si>
    <t>www.wettons.co.uk</t>
  </si>
  <si>
    <t>ESTATE HOUSE 2 PEMBROKE ROAD SEVENOAKS KENT  TN13 1XR</t>
  </si>
  <si>
    <t>www.idealcleaning.co.uk</t>
  </si>
  <si>
    <t>351 NUTHALL ROAD NOTTINGHAM   NG8 5BX</t>
  </si>
  <si>
    <t>www.mitie.com</t>
  </si>
  <si>
    <t>LEVEL 12 THE SHARD 32 LONDON BRIDGE STREET LONDON ENGLAND SE1 9SG</t>
  </si>
  <si>
    <t>www.birkingroup.co.uk</t>
  </si>
  <si>
    <t>11 MAGNET POINT ESTATE GRAYS ESSEX  RM20 4DR</t>
  </si>
  <si>
    <t>wgc-group.co.uk</t>
  </si>
  <si>
    <t>7 ACADEMY BUILDINGS FANSHAW STREET LONDON  N1 6LQ</t>
  </si>
  <si>
    <t>www.carlislesupportservices.com</t>
  </si>
  <si>
    <t>FIRST FLOOR, 251 THE BOULEVARD CAPABILITY GREEN LUTON  LU1 3LU</t>
  </si>
  <si>
    <t>www.incentive-fmgroup.com</t>
  </si>
  <si>
    <t>VICON HOUSE 2 WESTERN WAY BURY ST. EDMUNDS SUFFOLK  IP33 3SP</t>
  </si>
  <si>
    <t>www.ccml.biz</t>
  </si>
  <si>
    <t>NEW KINGS BEAM HOUSE 22 UPPER GROUND LONDON  SE1 9PD</t>
  </si>
  <si>
    <t>www.tcfm.co.uk</t>
  </si>
  <si>
    <t>SAPPHIRE HOUSE 74-76 WALTON STREET WALTON ON THE HILL TADWORTH SURREY KT20 7RU</t>
  </si>
  <si>
    <t>www.flowlineltd.co.uk</t>
  </si>
  <si>
    <t>RAWRETH INDUSTRIAL ESTATE RAWRETH LANE RAYLEIGH ESSEX SS6 9RL</t>
  </si>
  <si>
    <t>www.soloservicegroup.com</t>
  </si>
  <si>
    <t>1 AXIS COURT RIVERSIDE BUSINESS PARK MALLARD WAY SWANSEA VALE SWANSEA SA7 0AJ</t>
  </si>
  <si>
    <t>www.regularcleaning.com</t>
  </si>
  <si>
    <t>ALDWORTH HOUSE 1 ALDWORTH GROVE LONDON  SE13 6HJ</t>
  </si>
  <si>
    <t>www.lccss.co.uk</t>
  </si>
  <si>
    <t>www.premiersupportservices.co.uk</t>
  </si>
  <si>
    <t>4-5 WESTERN COURT BROMLEY STREET DIGBETH BIRMINGHAM WEST MIDLANDS B9 4AN</t>
  </si>
  <si>
    <t>TSS-UK.COM</t>
  </si>
  <si>
    <t>LYNWOOD HOUSE CROFTON ROAD ORPINGTON KENT BR6 8QE</t>
  </si>
  <si>
    <t>www.julius-r.co.uk</t>
  </si>
  <si>
    <t>12 INGATE PLACE LONDON   SW8 3NS</t>
  </si>
  <si>
    <t>www.nviro.co.uk</t>
  </si>
  <si>
    <t>9 ACORN BUSINESS PARK NORTHARBOUR ROAD PORTSMOUTH HAMPSHIRE PO6 3TH</t>
  </si>
  <si>
    <t>www.haywardservices.co.uk</t>
  </si>
  <si>
    <t>227 BERWICK AVENUE SLOUGH BERKSHIRE  SL1 4QT</t>
  </si>
  <si>
    <t>www.vergo.uk</t>
  </si>
  <si>
    <t>1ST FLOOR SOUTHGATE HOUSE SOUTHGATE STREET GLOUCESTER  GL1 1UB</t>
  </si>
  <si>
    <t>www.capeplc.com</t>
  </si>
  <si>
    <t>BUILDING 2, FIELDS END BUSINESS DAVEY ROAD GOLDTHORPE ROTHERHAM S63 0JF</t>
  </si>
  <si>
    <t>www.jmsdirect.co.uk</t>
  </si>
  <si>
    <t>C/O COLE MARIE PRIORY HOUSE, 45-51 HIGH STREET REIGATE SURREY RH2 9AE</t>
  </si>
  <si>
    <t>www.directvaleting.co.uk</t>
  </si>
  <si>
    <t>9 KING STREET NEWCASTLE-UNDER-LYME STAFFORDSHIRE  ST5 1EH</t>
  </si>
  <si>
    <t>www.churchillservices.com</t>
  </si>
  <si>
    <t>CEDAR HOUSE PARKLAND SQUARE 750A CAPABILITY GREEN LUTON BEDFORDSHIRE LU1 3LU</t>
  </si>
  <si>
    <t>www.marservices.co.uk</t>
  </si>
  <si>
    <t>ASHLYN HOUSE TERRACE ROAD NORTH BINFIELD BRACKNELL BERKSHIRE RG42 5JA</t>
  </si>
  <si>
    <t>SOLOSERVICEGROUP.COM</t>
  </si>
  <si>
    <t>www.nationwidecleaning-fm.co.uk</t>
  </si>
  <si>
    <t>AIRPORT HOUSE PURLEY WAY CROYDON SURREY  CR0 0XZ</t>
  </si>
  <si>
    <t>CKCONSUMABLES.COM</t>
  </si>
  <si>
    <t>23 ST LEONARDS ROAD BEXHILL ON SEA EAST SUSSEX  TN40 1HH</t>
  </si>
  <si>
    <t>www.cleantecservices.co.uk</t>
  </si>
  <si>
    <t>UNIT 2 HANDFORD COURT WATFORD   WD25 9EJ</t>
  </si>
  <si>
    <t>BBCS.CO.UK</t>
  </si>
  <si>
    <t>UNIT 5, &amp; 6 KINGSMILL PARK LONDON ROAD HIGH WYCOMBE BUCKINGHAMSHIRE HP10 9UB</t>
  </si>
  <si>
    <t>www.intercleanse.com</t>
  </si>
  <si>
    <t>69 GATWICK ROAD CRAWLEY WEST SUSSEX  RH10 9RD</t>
  </si>
  <si>
    <t>AGSONE.CO.UK</t>
  </si>
  <si>
    <t>UNIT D PROSPECT HOUSE THE HYDE BUSINESS PARK BRIGHTON EAST SUSSEX BN2 4JE</t>
  </si>
  <si>
    <t>www.doccleaning.com</t>
  </si>
  <si>
    <t>46-54 HIGH STREET INGATESTONE ESSEX  CM4 9DW</t>
  </si>
  <si>
    <t>www.bespokecleaningservices.co.uk</t>
  </si>
  <si>
    <t>UNIT 3 CROSSWAYS BUSINESS PARK CROSSWAYS LANE THORNBURY BRISTOL BS35 3UE</t>
  </si>
  <si>
    <t>www.isotank.co.uk</t>
  </si>
  <si>
    <t>LIMERICK ROAD DORMANSTOWN REDCAR CLEVELAND TS10 5JU</t>
  </si>
  <si>
    <t>NOONAN.IE</t>
  </si>
  <si>
    <t>www.futurecleaningservices.co.uk</t>
  </si>
  <si>
    <t>disastercare.co.uk</t>
  </si>
  <si>
    <t>SHERWOOD HOUSE 41 QUEENS ROAD FARNBOROUGH HANTS GU14 6JP</t>
  </si>
  <si>
    <t>www.atlas-facilities-management-recruitment.co.uk</t>
  </si>
  <si>
    <t>PSSGROUP.NET</t>
  </si>
  <si>
    <t>249 CRANBROOK ROAD ILFORD ESSEX  IG1 4TG</t>
  </si>
  <si>
    <t>www.cynergi-services.co.uk</t>
  </si>
  <si>
    <t>83 SPRINGFIELD ROAD CHELMSFORD ESSEX  CM2 6JL</t>
  </si>
  <si>
    <t>www.partnersinhygiene.co.uk</t>
  </si>
  <si>
    <t>C/O LEADEC LIMITED TORRINGTON AVENUE COVENTRY  CV4 9AP</t>
  </si>
  <si>
    <t>www.lpweurope.com</t>
  </si>
  <si>
    <t>CARLYLE BUSINESS PARK GREAT BRIDGE STREET WEST BROMWICH  B70 0XA</t>
  </si>
  <si>
    <t>ISMCLEAN.CO.UK</t>
  </si>
  <si>
    <t>ISM HOUSE 6 ROBINSON CLOSE TELFORD WAY INDUSTRIAL ESTATE KETTERING NORTHAMPTONSHIRE NN16 8PU</t>
  </si>
  <si>
    <t>RENALSERVICES.COM</t>
  </si>
  <si>
    <t>LAUNDRY SALISBURY DISTRICT HOSPITAL SALISBURY  SP2 8BJ</t>
  </si>
  <si>
    <t>www.cleanscapes.co.uk</t>
  </si>
  <si>
    <t>CLEANSCAPES LTD COLES LANE OCKLEY DORKING SURREY RH5 5HW</t>
  </si>
  <si>
    <t>Voluntary Arrangement</t>
  </si>
  <si>
    <t>www.citylinenservices.co.uk</t>
  </si>
  <si>
    <t>UNIT 3 ARDEN INDUSTRIAL ESTATE ARDEN ROAD BIRMINGHAM WEST MIDLANDS B8 1DL</t>
  </si>
  <si>
    <t>nwc-group.co.uk</t>
  </si>
  <si>
    <t>13-14 FLEMMING COURT CASTLEFORD   WF10 5HW</t>
  </si>
  <si>
    <t>www.kgbcleaningsouthwest.com</t>
  </si>
  <si>
    <t>10 HILLSIDE BURGHFIELD COMMON READING BERKSHIRE RG7 3BQ</t>
  </si>
  <si>
    <t>GZCSS.CO.UK</t>
  </si>
  <si>
    <t>2ND FLOOR GADD HOUSE ARCADIA AVENUE LONDON  N3 2JU</t>
  </si>
  <si>
    <t>www.primeclean.com</t>
  </si>
  <si>
    <t>UNIT 2 SKYLINE BUSINESS VILLAGE LIMEHARBOUR LONDON  E14 9TS</t>
  </si>
  <si>
    <t>www.premiumsupportservices.co.uk</t>
  </si>
  <si>
    <t>CHARLES LAKE HOUSE CLAIRE CAUSEWAY DARTFORD KENT DA2 6QA</t>
  </si>
  <si>
    <t>ECOSPILL.ORG.UK</t>
  </si>
  <si>
    <t>ALDWARKE BUSINESS PARK UNIT 7A-7E WADDINGTON WAY ROTHERHAM  S65 3SH</t>
  </si>
  <si>
    <t>www.cleanbrite.co.uk</t>
  </si>
  <si>
    <t>TITHE BARN THORLEY HALL FARM THORLEY HERTFORDSHIRE  CM23 4BE</t>
  </si>
  <si>
    <t>Date2</t>
  </si>
  <si>
    <t>Date1</t>
  </si>
  <si>
    <t>Date3</t>
  </si>
  <si>
    <t>pretaxProfit1</t>
  </si>
  <si>
    <t>pretax profit2</t>
  </si>
  <si>
    <t>pretax profit3</t>
  </si>
  <si>
    <t>emp1</t>
  </si>
  <si>
    <t>emp2</t>
  </si>
  <si>
    <t>emp3</t>
  </si>
  <si>
    <t>total current assets1</t>
  </si>
  <si>
    <t>total current assets2</t>
  </si>
  <si>
    <t>total current assetss3</t>
  </si>
  <si>
    <t>total liabs1</t>
  </si>
  <si>
    <t>total liabs2</t>
  </si>
  <si>
    <t>total liabs3</t>
  </si>
  <si>
    <t>net worth1</t>
  </si>
  <si>
    <t>net worth2</t>
  </si>
  <si>
    <t>net worth3</t>
  </si>
  <si>
    <t>2022 Market Size</t>
  </si>
  <si>
    <t>Broad Market Share Indicator %</t>
  </si>
  <si>
    <t>2022 Turnover Estimate £M</t>
  </si>
  <si>
    <t>Altrad Environmental Services Onshore Limited</t>
  </si>
  <si>
    <t>Andron Contract Services Limited</t>
  </si>
  <si>
    <t>Anti-Graffiti Systems Limited</t>
  </si>
  <si>
    <t>Atlas Cleaning Limited</t>
  </si>
  <si>
    <t>Atlas Contractors Limited</t>
  </si>
  <si>
    <t>Atlas Facilities Management Limited</t>
  </si>
  <si>
    <t>Axis Cleaning And Support Services Limited</t>
  </si>
  <si>
    <t>Belfor UK Limited</t>
  </si>
  <si>
    <t>Bespoke Cleaning Services Limited</t>
  </si>
  <si>
    <t>Bidvest Noonan (UK) Limited</t>
  </si>
  <si>
    <t>Birkin Cleaning Services Limited</t>
  </si>
  <si>
    <t>Brayborne Facilities Services Limited</t>
  </si>
  <si>
    <t>Britannia Services Group Ltd</t>
  </si>
  <si>
    <t>Building Energy Services Group Limited</t>
  </si>
  <si>
    <t>Bulloughs Cleaning Services Limited</t>
  </si>
  <si>
    <t>Busy Bee Cleaning Services Limited</t>
  </si>
  <si>
    <t>Carlisle Cleaning Services Limited</t>
  </si>
  <si>
    <t>Churchill Contract Services Limited</t>
  </si>
  <si>
    <t>City Linen Services UK Limited</t>
  </si>
  <si>
    <t>CK Facilities Management Ltd</t>
  </si>
  <si>
    <t>Cleanbrite (UK) Limited</t>
  </si>
  <si>
    <t>Cleanevent Services Limited</t>
  </si>
  <si>
    <t>Cleanscapes Limited</t>
  </si>
  <si>
    <t>Cleantec Services Limited</t>
  </si>
  <si>
    <t>Cordant Cleaning Limited</t>
  </si>
  <si>
    <t>Cynergi Cleaning &amp; Support Services Ltd</t>
  </si>
  <si>
    <t>Direct Valeting Limited</t>
  </si>
  <si>
    <t>Disaster Care Limited</t>
  </si>
  <si>
    <t>Ecoserv Holdings Limited</t>
  </si>
  <si>
    <t>Ecospill Ltd</t>
  </si>
  <si>
    <t>Elite Cleaning &amp; Environmental Services Ltd</t>
  </si>
  <si>
    <t>ES Cleaning Ltd</t>
  </si>
  <si>
    <t>Ethos Facilities Limited</t>
  </si>
  <si>
    <t>Excellerate Holdings (Pvt) Ltd</t>
  </si>
  <si>
    <t>Excellerate Services UK Limited</t>
  </si>
  <si>
    <t>Excellerate UK Services Ltd</t>
  </si>
  <si>
    <t>Flowline Limited</t>
  </si>
  <si>
    <t>Future Cleaning Services Limited</t>
  </si>
  <si>
    <t>G.S. Associates (Scotland) Limited</t>
  </si>
  <si>
    <t>GCC Fm</t>
  </si>
  <si>
    <t>Glen Group Ltd.</t>
  </si>
  <si>
    <t>Greenzone Cleaning &amp; Support Services Limited</t>
  </si>
  <si>
    <t>Grosvenor Cleaning Services Ltd</t>
  </si>
  <si>
    <t>Hamton Environmental Services Ltd</t>
  </si>
  <si>
    <t>Hayward Services Holdings Limited</t>
  </si>
  <si>
    <t>Hygiene Group Limited</t>
  </si>
  <si>
    <t>Ideal Cleaning Services Limited</t>
  </si>
  <si>
    <t>In Depth Services (Cleaning) Limited</t>
  </si>
  <si>
    <t>Incentive QAS Limited</t>
  </si>
  <si>
    <t>Industrial Site Maintenance Ltd</t>
  </si>
  <si>
    <t>Intercleanse Limited</t>
  </si>
  <si>
    <t>Ipsum Drainage (Scotland) Limited</t>
  </si>
  <si>
    <t>Isotank Depot Services Limited</t>
  </si>
  <si>
    <t>JMS Janitorial Supplies Limited</t>
  </si>
  <si>
    <t>Julius Rutherfoord &amp; Co. Ltd.</t>
  </si>
  <si>
    <t>Juniper Ventures Limited</t>
  </si>
  <si>
    <t>KGB Cleaning South West Limited</t>
  </si>
  <si>
    <t>Kingdom Cleaning Limited</t>
  </si>
  <si>
    <t>Lewis &amp; Graves Partnership Limited</t>
  </si>
  <si>
    <t>LPW (Europe) Ltd</t>
  </si>
  <si>
    <t>Manchett Group Limited</t>
  </si>
  <si>
    <t>Mitie Cleaning &amp; Environmental Services Limited</t>
  </si>
  <si>
    <t>Nationwide Cleaning &amp; Support Services Ltd</t>
  </si>
  <si>
    <t>Nexgen Holdings 1 Limited</t>
  </si>
  <si>
    <t>NSS Cleaning Limited</t>
  </si>
  <si>
    <t>N-Viro Limited</t>
  </si>
  <si>
    <t>On The Spot Cleaning Limited</t>
  </si>
  <si>
    <t>Oxford Direct Services Limited</t>
  </si>
  <si>
    <t>Partners In Hygiene Limited</t>
  </si>
  <si>
    <t>PHS Group Ltd</t>
  </si>
  <si>
    <t>Premier Support Services Limited</t>
  </si>
  <si>
    <t>Premium Support Services Limited</t>
  </si>
  <si>
    <t>Prime Clean Limited</t>
  </si>
  <si>
    <t>Principle Cleaning Services Limited</t>
  </si>
  <si>
    <t>Property Support Services UK Limited</t>
  </si>
  <si>
    <t>React Group Plc</t>
  </si>
  <si>
    <t>Regent Office Care Limited</t>
  </si>
  <si>
    <t>Regular Cleaning Services Limited</t>
  </si>
  <si>
    <t>Ryan Poultry Services Limited</t>
  </si>
  <si>
    <t>Salisbury Trading Limited</t>
  </si>
  <si>
    <t>SBFM Limited</t>
  </si>
  <si>
    <t>Servicemaster Limited</t>
  </si>
  <si>
    <t>SLH Swansea Limited</t>
  </si>
  <si>
    <t>Solo Service Group Limited</t>
  </si>
  <si>
    <t>Spectrum Service Solutions Limited</t>
  </si>
  <si>
    <t>Spotless Commercial Cleaning Limited</t>
  </si>
  <si>
    <t>TC Facilities Management Limited</t>
  </si>
  <si>
    <t>Tenon FM Ltd</t>
  </si>
  <si>
    <t>The Exclusive Services Group Limited</t>
  </si>
  <si>
    <t>The Floorbrite Group Limited</t>
  </si>
  <si>
    <t>Total Support Services Limited</t>
  </si>
  <si>
    <t>Ultimate Cleaners (Industrial) Holdings Limited</t>
  </si>
  <si>
    <t>Vergo Pest Management Ltd</t>
  </si>
  <si>
    <t>Westgrove Support Services Limited</t>
  </si>
  <si>
    <t>Wetton Cleaning Services Limited</t>
  </si>
  <si>
    <t>WGC Ltd</t>
  </si>
  <si>
    <t>DOC Cleaning Limited</t>
  </si>
  <si>
    <t>MAR Facilities Support Services Limited</t>
  </si>
  <si>
    <t>% prfotiabilty</t>
  </si>
  <si>
    <t>2022 Profit Est</t>
  </si>
  <si>
    <t>Company Name</t>
  </si>
  <si>
    <t>Company Number</t>
  </si>
  <si>
    <t>Brief Description of Activities</t>
  </si>
  <si>
    <t>Incorporation Date</t>
  </si>
  <si>
    <t>Company Type</t>
  </si>
  <si>
    <t>Company Overview</t>
  </si>
  <si>
    <t>https://www.andron.co.uk</t>
  </si>
  <si>
    <t>https://www.agsone.co.uk</t>
  </si>
  <si>
    <t>Unit D Prospect House, The Hyde Business Park, Brighton, East Sussex, BN2 4JE</t>
  </si>
  <si>
    <t>https://www.amey.co.uk</t>
  </si>
  <si>
    <t>https://uk.altradservices.com</t>
  </si>
  <si>
    <t>n/a</t>
  </si>
  <si>
    <t>ATLAS FM GROUP LIMITED</t>
  </si>
  <si>
    <t>Riding Court House, Riding Court Road, Slough, SL3 9JT</t>
  </si>
  <si>
    <t>Ultimate Parent Company</t>
  </si>
  <si>
    <t>general cleaning of buildings</t>
  </si>
  <si>
    <t>https://atlasfm.com</t>
  </si>
  <si>
    <t>Advanced Cleaning Technology Ltd carries out general cleaning of buildings. The company is a subsidiary of ATLAS FM GROUP LIMITED. The group was founded in 1986 as a small cleaning company. It now has over 9000 cleaning staff and 30 regional hubs across the UK. Services include daily cleaning, industrial cleaning, window cleaning and waste management. Chemical-free cleaning options are used to reduce environmental impact.</t>
  </si>
  <si>
    <t>6-7 LYNCASTLE WAY, BARLEYCSTLE LANE, WARRINGTON, WA4 4ST</t>
  </si>
  <si>
    <t>ALTRAD PARTICIPATIONS</t>
  </si>
  <si>
    <t>Altrad Environmental Services Offshore Limited carries out general cleaning of buildings. The company is a subsidiary within the Altrad Group. The Altrad Group provides cleaning and decontamination services both onshore and offshore. These services are provided to clients around the globe. The group has been providing these services for over 50 years. It is one of the largest specialist cleaning organisations in the UK. Environmental and chemical cleaning solutions are available.</t>
  </si>
  <si>
    <t>CHANCERY EXCHANGE, 10 FURNIVAL STREET, LONDON, EC4A 1AB</t>
  </si>
  <si>
    <t>PROJECT ARDENT TOPCO LTD</t>
  </si>
  <si>
    <t>combined facilities support activities</t>
  </si>
  <si>
    <t>01865 713100</t>
  </si>
  <si>
    <t>Amey Community Limited carries out combined facilities support activities. The company is a wholly owned subsidiary of Amey Limited. Amey provides engineering, operations and decarbonisation solutions for infrastructure, asset management and complex facilities. The group delivers services across transport infrastructure and complex facilities in the United Kingdom. It supports asset management and operations for public and private sector clients. The company has operated since 1990.</t>
  </si>
  <si>
    <t>28 ALBYN PLACE, ABERDEEN, AB10 1YL</t>
  </si>
  <si>
    <t>01224 723233</t>
  </si>
  <si>
    <t>Andron Contract Services Limited carries out general cleaning of buildings. The company provides commercial cleaning and soft facilities management services. It delivers cleaning, security and waste management to over 1,000 sites across the UK. Andron operates with offices in London, Aberdeen, Glasgow and Warrington. The company is a third-generation family business with over 45 years of experience.</t>
  </si>
  <si>
    <t>specialised cleaning services</t>
  </si>
  <si>
    <t>01273 690059</t>
  </si>
  <si>
    <t>info@agsone.co.uk</t>
  </si>
  <si>
    <t>Anti-Graffiti Systems Limited carries out specialised cleaning services. The company provides graffiti removal, protective coatings and surface renovation. It also offers vegetation control, pest control and industrial cleaning. Services are delivered to local authorities, public transport and private sector clients. The company has operated since 2002 and trades as AGS One. It maintains a subsidiary for support services.</t>
  </si>
  <si>
    <t>RIDING COURT HOUSE, RIDING COURT ROAD, DATCHET, BERKSHIRE, SL3 9JT</t>
  </si>
  <si>
    <t>info@atlasfm.com</t>
  </si>
  <si>
    <t>Atlas Facilities Management Limited carries out general cleaning of buildings. The company is a wholly owned subsidiary of ATLAS FM GROUP LIMITED. It provides facilities management and cleaning services to clients across the United Kingdom. The business has operated since 2005 from its premises in Datchet, Berkshire.</t>
  </si>
  <si>
    <t>4 Neptune Court, Orion Business Park, North Shields, Tyne and Wear, NE29 7UW</t>
  </si>
  <si>
    <t>Public limited with Share Capital</t>
  </si>
  <si>
    <t>0800 132751</t>
  </si>
  <si>
    <t>info@bicplc.com</t>
  </si>
  <si>
    <t>https://www.bicplc.com</t>
  </si>
  <si>
    <t>B.I.C. PLC carries out general cleaning of buildings. The company provides contract cleaning and maintenance services. It serves commercial clients across the UK. B.I.C. PLC has operated since 1988 from its premises in North Shields. It is a family-owned public limited company.</t>
  </si>
  <si>
    <t>Trading Address</t>
  </si>
  <si>
    <t>Registered Address</t>
  </si>
  <si>
    <t>Telephone Number</t>
  </si>
  <si>
    <t>Email Address</t>
  </si>
  <si>
    <t>Employee Count (most recent)</t>
  </si>
  <si>
    <t>Employee Count (-1 year)</t>
  </si>
  <si>
    <t>Employee Count (-2 year)</t>
  </si>
  <si>
    <t>Employee Count (-3 year)</t>
  </si>
  <si>
    <t>Employee Count (-4 year)</t>
  </si>
  <si>
    <t>Turnover (most recent)</t>
  </si>
  <si>
    <t>Turnover (-1 year)</t>
  </si>
  <si>
    <t>Turnover (-2 year)</t>
  </si>
  <si>
    <t>Turnover (-3 year)</t>
  </si>
  <si>
    <t>Turnover (-4 year)</t>
  </si>
  <si>
    <t>Date of Most Recent Accounts</t>
  </si>
  <si>
    <t xml:space="preserve">Website  </t>
  </si>
  <si>
    <t>Profit Before Tax (Most Recent Year)</t>
  </si>
  <si>
    <t>Profit Before Tax (-1 Year)</t>
  </si>
  <si>
    <t>Profit Before Tax (-2 Year)</t>
  </si>
  <si>
    <t>Profit Before Tax (-3 Year)</t>
  </si>
  <si>
    <t>Profit Before Tax (-4 Year)</t>
  </si>
  <si>
    <t>Fixed Assets (Most Recent Year)</t>
  </si>
  <si>
    <t>Fixed Assets (-1 Year)</t>
  </si>
  <si>
    <t>Fixed Assets (-2 Year)</t>
  </si>
  <si>
    <t>Fixed Assets (-3 Year)</t>
  </si>
  <si>
    <t>Fixed Assets (-4 Year)</t>
  </si>
  <si>
    <t>Current Assets (Most Recent Year)</t>
  </si>
  <si>
    <t>Current Assets (-1 Year)</t>
  </si>
  <si>
    <t>Current Assets (-2 Year)</t>
  </si>
  <si>
    <t>Current Assets (-3 Year)</t>
  </si>
  <si>
    <t>Current Assets (-4 Year)</t>
  </si>
  <si>
    <t>Total Assets (Most Recent Year)</t>
  </si>
  <si>
    <t>Total Assets (-1 Year)</t>
  </si>
  <si>
    <t>Total Assets (-2 Year)</t>
  </si>
  <si>
    <t>Total Assets (-3 Year)</t>
  </si>
  <si>
    <t>Total Assets (-4 Year)</t>
  </si>
  <si>
    <t>Total Liabilities (Most Recent Year)</t>
  </si>
  <si>
    <t>Total Liabilities (-1 Year)</t>
  </si>
  <si>
    <t>Total Liabilities (-2 Year)</t>
  </si>
  <si>
    <t>Total Liabilities (-3 Year)</t>
  </si>
  <si>
    <t>Total Liabilities (-4 Year)</t>
  </si>
  <si>
    <t>Net Worth (Most Recent Year)</t>
  </si>
  <si>
    <t>Net Worth (-1 Year)</t>
  </si>
  <si>
    <t>Net Worth (-2 Year)</t>
  </si>
  <si>
    <t>Net Worth (-3 Year)</t>
  </si>
  <si>
    <t>Net Worth (-4 Year)</t>
  </si>
  <si>
    <t>Rentokil Initial Plc</t>
  </si>
  <si>
    <t>Serco Group Plc</t>
  </si>
  <si>
    <t>Sodexo Ltd</t>
  </si>
  <si>
    <t>OCS Group UK Ltd</t>
  </si>
  <si>
    <t>ISS Mediclean Ltd</t>
  </si>
  <si>
    <t>Bidvest Noonan (UK) Ltd</t>
  </si>
  <si>
    <t>Mitie Cleaning &amp; Environmental Services Ltd</t>
  </si>
  <si>
    <t>Churchill Contract Services Group Holdings Ltd</t>
  </si>
  <si>
    <t>Amey Community Ltd</t>
  </si>
  <si>
    <t>NIC Services Group Ltd</t>
  </si>
  <si>
    <t>Principle Cleaning Services Ltd</t>
  </si>
  <si>
    <t>Regent Office Care Ltd</t>
  </si>
  <si>
    <t>SBFM Ltd</t>
  </si>
  <si>
    <t>Tc Facilities Management Ltd</t>
  </si>
  <si>
    <t>Oxford Direct Services Ltd</t>
  </si>
  <si>
    <t>G.S. Associates (Scotland) Ltd</t>
  </si>
  <si>
    <t>Andron Contract Services Ltd</t>
  </si>
  <si>
    <t>Atlas Facilities Management Ltd</t>
  </si>
  <si>
    <t>Kingdom Cleaning Ltd</t>
  </si>
  <si>
    <t>SLH Swansea Ltd</t>
  </si>
  <si>
    <t>Total Support Services Ltd</t>
  </si>
  <si>
    <t>Solo Service Group Ltd</t>
  </si>
  <si>
    <t>Bulloughs Cleaning Services Ltd</t>
  </si>
  <si>
    <t>Premium Support Services Ltd</t>
  </si>
  <si>
    <t>The Mount Charles Group Ltd</t>
  </si>
  <si>
    <t>Doc Cleaning Ltd</t>
  </si>
  <si>
    <t>Belfor UK Ltd</t>
  </si>
  <si>
    <t>Property Support Services UK Ltd</t>
  </si>
  <si>
    <t>Greenzone Cleaning &amp; Support Services Ltd</t>
  </si>
  <si>
    <t>Carlisle Cleaning Services Ltd</t>
  </si>
  <si>
    <t>Cleantec Services Ltd</t>
  </si>
  <si>
    <t>Westgrove Support Services Ltd</t>
  </si>
  <si>
    <t>Excellerate Services UK Ltd</t>
  </si>
  <si>
    <t>The Floorbrite Group Holdings Ltd</t>
  </si>
  <si>
    <t>Peartree Cleaning Services Ltd</t>
  </si>
  <si>
    <t>The Exclusive Services Group Ltd</t>
  </si>
  <si>
    <t>Intercleanse Ltd</t>
  </si>
  <si>
    <t>Disaster Care Ltd</t>
  </si>
  <si>
    <t>KGB Cleaning South West Ltd</t>
  </si>
  <si>
    <t>Birkin Cleaning Services Ltd</t>
  </si>
  <si>
    <t>City &amp; Essex Ltd</t>
  </si>
  <si>
    <t>Hayward Services Holdings Ltd</t>
  </si>
  <si>
    <t>Wetton Cleaning Services Ltd</t>
  </si>
  <si>
    <t>Ultimate Cleaners (Industrial) Ltd</t>
  </si>
  <si>
    <t>N-Viro Ltd</t>
  </si>
  <si>
    <t>Ethos Group Services Ltd</t>
  </si>
  <si>
    <t>Servicemaster Ltd</t>
  </si>
  <si>
    <t>Spotless Commercial Cleaning Ltd</t>
  </si>
  <si>
    <t>NSS Cleaning Ltd</t>
  </si>
  <si>
    <t>Incentive QAS Ltd</t>
  </si>
  <si>
    <t>Anti-Graffiti Systems Ltd</t>
  </si>
  <si>
    <t>Brayborne Facilities Services Ltd</t>
  </si>
  <si>
    <t>Spectrum Service Solutions Ltd</t>
  </si>
  <si>
    <t>Altrad Environmental Services Offshore Ltd</t>
  </si>
  <si>
    <t>Juniper Ventures Ltd</t>
  </si>
  <si>
    <t>In Depth Services (Cleaning) Ltd</t>
  </si>
  <si>
    <t>Hygiene Group Ltd</t>
  </si>
  <si>
    <t>Mantank Environmental Services Ltd</t>
  </si>
  <si>
    <t>Cleanbrite (UK) Ltd</t>
  </si>
  <si>
    <t>GCC Facilities Management Ltd</t>
  </si>
  <si>
    <t>Intelligent Workplace Solutions Ltd</t>
  </si>
  <si>
    <t>Ideal Cleaning Services Ltd</t>
  </si>
  <si>
    <t>Bespoke Cleaning Services Ltd</t>
  </si>
  <si>
    <t>Elite Cleaning &amp; Environmental Services Ltd.</t>
  </si>
  <si>
    <t>Manchett Group Ltd</t>
  </si>
  <si>
    <t>Salisbury Trading Ltd</t>
  </si>
  <si>
    <t>Ryan Poultry Services Ltd</t>
  </si>
  <si>
    <t>Rapid Commercial Cleaning Services Ltd</t>
  </si>
  <si>
    <t>Exclusive Contract Services Ltd</t>
  </si>
  <si>
    <t>Nuserve Ltd</t>
  </si>
  <si>
    <t>Partners In Hygiene Ltd</t>
  </si>
  <si>
    <t>Oltec Group Trading Ltd</t>
  </si>
  <si>
    <t>Dall Cleaning Services Public Ltd Company</t>
  </si>
  <si>
    <t>Advanced Cleaning Technology Ltd</t>
  </si>
  <si>
    <t>Prime Clean Ltd</t>
  </si>
  <si>
    <t>Ever Brite Cleaning Services Ltd</t>
  </si>
  <si>
    <t>Lakethorne Ltd</t>
  </si>
  <si>
    <t>Integrated Cleaning Management Ltd</t>
  </si>
  <si>
    <t>Corporate Facilities Services Ltd</t>
  </si>
  <si>
    <t>Enterprise Cleaning &amp; Support Services Ltd</t>
  </si>
  <si>
    <t>Shield Service Group Ltd</t>
  </si>
  <si>
    <t>Turner Facilities Management Ltd</t>
  </si>
  <si>
    <t>Evergreen Facilities Services Ltd</t>
  </si>
  <si>
    <t>Zenith Contract Services Ltd</t>
  </si>
  <si>
    <t>B.I.C. Plc</t>
  </si>
  <si>
    <t>On The Spot Cleaning Ltd</t>
  </si>
  <si>
    <t>Enterprise Services Group Ltd</t>
  </si>
  <si>
    <t>Breckland Industrial Ltd</t>
  </si>
  <si>
    <t>Senator Cleaning Ltd</t>
  </si>
  <si>
    <t>United Cleaning Services Ltd</t>
  </si>
  <si>
    <t>Dublcheck Ltd</t>
  </si>
  <si>
    <t>The Cleaning Services Group Ltd</t>
  </si>
  <si>
    <t>Premier Cleaning Services UK Ltd</t>
  </si>
  <si>
    <t>Busy Bees Cleaning &amp; Maintenance 2000 Ltd</t>
  </si>
  <si>
    <t>Level Facilities Management Ltd</t>
  </si>
  <si>
    <t>Market £m Current Prices</t>
  </si>
  <si>
    <t>YEAR</t>
  </si>
  <si>
    <t>Offices / Retail  Value £M</t>
  </si>
  <si>
    <t>Standard Cleaning Value £M</t>
  </si>
  <si>
    <t>Specialised Cleaning Value  £M</t>
  </si>
  <si>
    <t>Complementary Services Value  £M</t>
  </si>
  <si>
    <t>Window / Façade Cleaning Value £M</t>
  </si>
  <si>
    <t>Leisure Value  £M</t>
  </si>
  <si>
    <t>Education Value £M</t>
  </si>
  <si>
    <t>Healthcare Cleaning Value £M</t>
  </si>
  <si>
    <t>Public Buildings Value £M</t>
  </si>
  <si>
    <t>Transport Value £M</t>
  </si>
  <si>
    <t>Turnover change</t>
  </si>
  <si>
    <t>Standard Cleaning % change</t>
  </si>
  <si>
    <t>Complementary Services % change</t>
  </si>
  <si>
    <t>Window/Façade cleaning % change</t>
  </si>
  <si>
    <t>Offices / Retail % change</t>
  </si>
  <si>
    <t>Leisure % change</t>
  </si>
  <si>
    <t>Education % change</t>
  </si>
  <si>
    <t>Healthcare % change</t>
  </si>
  <si>
    <t>Trasnport % change</t>
  </si>
  <si>
    <t>sample</t>
  </si>
  <si>
    <t>##%</t>
  </si>
  <si>
    <t>Sample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</si>
</sst>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quot;£&quot;#,##0"/>
    <numFmt numFmtId="165" formatCode="&quot;£&quot;#,##0.00"/>
    <numFmt numFmtId="166" formatCode="&quot;£&quot;#,##0.0"/>
    <numFmt numFmtId="167" formatCode="0.0"/>
    <numFmt numFmtId="168" formatCode="\£#,##0.0#,,;\-\£#,##0.0#,,;&quot;-&quot;"/>
    <numFmt numFmtId="169" formatCode="#;;&quot;-&quot;"/>
    <numFmt numFmtId="170" formatCode="\£#,##0.0##,,;\-\£#,##0.0##,,;&quot;-&quot;"/>
    <numFmt numFmtId="171" formatCode="_-[$€-2]* #,##0.00_-;\-[$€-2]* #,##0.00_-;_-[$€-2]* &quot;-&quot;??_-"/>
    <numFmt numFmtId="172" formatCode="dd/mm/yyyy;@"/>
  </numFmts>
  <fonts count="15" x14ac:knownFonts="1">
    <font>
      <sz val="10"/>
      <name val="Arial"/>
    </font>
    <font>
      <b/>
      <sz val="10"/>
      <name val="Arial"/>
      <family val="2"/>
    </font>
    <font>
      <sz val="10"/>
      <name val="Arial"/>
      <family val="2"/>
    </font>
    <font>
      <sz val="11"/>
      <color indexed="8"/>
      <name val="Calibri"/>
      <family val="2"/>
    </font>
    <font>
      <sz val="8"/>
      <name val="Arial"/>
    </font>
    <font>
      <sz val="10"/>
      <color indexed="8"/>
      <name val="Arial"/>
      <family val="2"/>
    </font>
    <font>
      <b/>
      <sz val="10"/>
      <color indexed="8"/>
      <name val="Arial"/>
      <family val="2"/>
    </font>
    <font>
      <sz val="11"/>
      <color theme="1"/>
      <name val="Calibri"/>
      <family val="2"/>
      <scheme val="minor"/>
    </font>
    <font>
      <sz val="12"/>
      <name val="Arial"/>
      <family val="2"/>
    </font>
    <font>
      <u/>
      <sz val="10"/>
      <color indexed="12"/>
      <name val="Arial"/>
      <family val="2"/>
    </font>
    <font>
      <sz val="8"/>
      <name val="Arial"/>
      <family val="2"/>
    </font>
    <font>
      <sz val="7"/>
      <color rgb="FF333333"/>
      <name val="Arial"/>
      <family val="2"/>
    </font>
    <font>
      <b/>
      <sz val="10"/>
      <color theme="1"/>
      <name val="Arial"/>
      <family val="2"/>
    </font>
    <font>
      <sz val="10"/>
      <color theme="1"/>
      <name val="Arial"/>
      <family val="2"/>
    </font>
    <font>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2">
    <border>
      <left/>
      <right/>
      <top/>
      <bottom/>
      <diagonal/>
    </border>
    <border>
      <left/>
      <right/>
      <top style="thin">
        <color indexed="64"/>
      </top>
      <bottom/>
      <diagonal/>
    </border>
  </borders>
  <cellStyleXfs count="24">
    <xf numFmtId="0" fontId="0"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xf numFmtId="0" fontId="10" fillId="0" borderId="0">
      <alignment vertical="top"/>
      <protection locked="0"/>
    </xf>
    <xf numFmtId="0" fontId="7"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 fillId="0" borderId="0"/>
  </cellStyleXfs>
  <cellXfs count="57">
    <xf numFmtId="0" fontId="0" fillId="0" borderId="0" xfId="0"/>
    <xf numFmtId="0" fontId="1" fillId="0" borderId="0" xfId="0" applyFont="1"/>
    <xf numFmtId="0" fontId="2" fillId="0" borderId="0" xfId="0" applyFont="1"/>
    <xf numFmtId="167" fontId="0" fillId="0" borderId="0" xfId="0" applyNumberFormat="1"/>
    <xf numFmtId="167" fontId="1" fillId="0" borderId="0" xfId="0" applyNumberFormat="1" applyFont="1"/>
    <xf numFmtId="3" fontId="0" fillId="0" borderId="0" xfId="0" applyNumberFormat="1"/>
    <xf numFmtId="17" fontId="0" fillId="0" borderId="0" xfId="0" applyNumberFormat="1"/>
    <xf numFmtId="0" fontId="0" fillId="0" borderId="0" xfId="0" applyFill="1"/>
    <xf numFmtId="49" fontId="6" fillId="0" borderId="0" xfId="0" applyNumberFormat="1" applyFont="1"/>
    <xf numFmtId="15" fontId="6" fillId="0" borderId="0" xfId="0" applyNumberFormat="1" applyFont="1"/>
    <xf numFmtId="168" fontId="6" fillId="0" borderId="0" xfId="0" applyNumberFormat="1" applyFont="1"/>
    <xf numFmtId="169" fontId="6" fillId="0" borderId="0" xfId="0" applyNumberFormat="1" applyFont="1"/>
    <xf numFmtId="170" fontId="6" fillId="0" borderId="0" xfId="0" applyNumberFormat="1" applyFont="1"/>
    <xf numFmtId="0" fontId="5" fillId="0" borderId="0" xfId="0" applyFont="1"/>
    <xf numFmtId="49" fontId="5" fillId="0" borderId="0" xfId="0" applyNumberFormat="1" applyFont="1"/>
    <xf numFmtId="15" fontId="5" fillId="0" borderId="0" xfId="0" applyNumberFormat="1" applyFont="1"/>
    <xf numFmtId="168" fontId="5" fillId="0" borderId="0" xfId="0" applyNumberFormat="1" applyFont="1"/>
    <xf numFmtId="169" fontId="5" fillId="0" borderId="0" xfId="0" applyNumberFormat="1" applyFont="1"/>
    <xf numFmtId="170" fontId="5" fillId="0" borderId="0" xfId="0" applyNumberFormat="1" applyFont="1"/>
    <xf numFmtId="2" fontId="6" fillId="0" borderId="0" xfId="0" applyNumberFormat="1" applyFont="1"/>
    <xf numFmtId="2" fontId="5" fillId="0" borderId="0" xfId="0" applyNumberFormat="1" applyFont="1"/>
    <xf numFmtId="165" fontId="6" fillId="0" borderId="0" xfId="0" applyNumberFormat="1" applyFont="1"/>
    <xf numFmtId="165" fontId="5" fillId="0" borderId="0" xfId="0" applyNumberFormat="1" applyFont="1"/>
    <xf numFmtId="166" fontId="6" fillId="0" borderId="0" xfId="0" applyNumberFormat="1" applyFont="1"/>
    <xf numFmtId="166" fontId="5" fillId="0" borderId="0" xfId="0" applyNumberFormat="1" applyFont="1"/>
    <xf numFmtId="1" fontId="6" fillId="0" borderId="0" xfId="0" applyNumberFormat="1" applyFont="1"/>
    <xf numFmtId="1" fontId="5" fillId="0" borderId="0" xfId="0" applyNumberFormat="1" applyFont="1"/>
    <xf numFmtId="49" fontId="6" fillId="2" borderId="0" xfId="0" applyNumberFormat="1" applyFont="1" applyFill="1"/>
    <xf numFmtId="49" fontId="5" fillId="2" borderId="0" xfId="0" applyNumberFormat="1" applyFont="1" applyFill="1"/>
    <xf numFmtId="49" fontId="6" fillId="3" borderId="0" xfId="0" applyNumberFormat="1" applyFont="1" applyFill="1"/>
    <xf numFmtId="49" fontId="5" fillId="3" borderId="0" xfId="0" applyNumberFormat="1" applyFont="1" applyFill="1"/>
    <xf numFmtId="3" fontId="11" fillId="0" borderId="0" xfId="0" applyNumberFormat="1" applyFont="1"/>
    <xf numFmtId="0" fontId="1" fillId="4" borderId="0" xfId="0" applyFont="1" applyFill="1"/>
    <xf numFmtId="167" fontId="0" fillId="4" borderId="0" xfId="0" applyNumberFormat="1" applyFill="1"/>
    <xf numFmtId="0" fontId="0" fillId="4" borderId="0" xfId="0" applyFill="1"/>
    <xf numFmtId="1" fontId="1" fillId="4" borderId="0" xfId="0" applyNumberFormat="1" applyFont="1" applyFill="1"/>
    <xf numFmtId="14" fontId="0" fillId="0" borderId="0" xfId="0" applyNumberFormat="1"/>
    <xf numFmtId="164" fontId="1" fillId="4" borderId="0" xfId="0" applyNumberFormat="1" applyFont="1" applyFill="1"/>
    <xf numFmtId="164" fontId="0" fillId="4" borderId="0" xfId="0" applyNumberFormat="1" applyFill="1"/>
    <xf numFmtId="172" fontId="1" fillId="4" borderId="0" xfId="0" applyNumberFormat="1" applyFont="1" applyFill="1"/>
    <xf numFmtId="172" fontId="0" fillId="4" borderId="0" xfId="0" applyNumberFormat="1" applyFill="1"/>
    <xf numFmtId="1" fontId="0" fillId="4" borderId="0" xfId="0" applyNumberFormat="1" applyFill="1"/>
    <xf numFmtId="164" fontId="0" fillId="0" borderId="0" xfId="0" applyNumberFormat="1"/>
    <xf numFmtId="3" fontId="1" fillId="0" borderId="0" xfId="0" applyNumberFormat="1" applyFont="1"/>
    <xf numFmtId="15" fontId="0" fillId="0" borderId="0" xfId="0" applyNumberFormat="1"/>
    <xf numFmtId="0" fontId="12" fillId="0" borderId="0" xfId="0" applyFont="1" applyFill="1"/>
    <xf numFmtId="0" fontId="13" fillId="0" borderId="0" xfId="0" applyFont="1" applyFill="1"/>
    <xf numFmtId="167" fontId="13" fillId="0" borderId="0" xfId="0" applyNumberFormat="1" applyFont="1" applyFill="1"/>
    <xf numFmtId="167" fontId="12" fillId="0" borderId="0" xfId="0" applyNumberFormat="1" applyFont="1" applyFill="1"/>
    <xf numFmtId="0" fontId="12" fillId="0" borderId="0" xfId="0" applyFont="1" applyFill="1" applyBorder="1"/>
    <xf numFmtId="0" fontId="13" fillId="0" borderId="0" xfId="0" applyFont="1" applyFill="1" applyBorder="1"/>
    <xf numFmtId="0" fontId="13" fillId="0" borderId="1" xfId="0" applyFont="1" applyFill="1" applyBorder="1"/>
    <xf numFmtId="0" fontId="12" fillId="0" borderId="1" xfId="0" applyFont="1" applyFill="1" applyBorder="1"/>
    <xf numFmtId="3" fontId="1" fillId="0" borderId="0" xfId="0" applyNumberFormat="1" applyFont="1" applyAlignment="1">
      <alignment vertical="center"/>
    </xf>
    <xf numFmtId="3" fontId="2" fillId="0" borderId="0" xfId="0" applyNumberFormat="1" applyFont="1"/>
    <xf numFmtId="1" fontId="14" fillId="0" borderId="0" xfId="0" applyNumberFormat="1" applyFont="1" applyFill="1"/>
    <xf numFmtId="167" fontId="14" fillId="0" borderId="0" xfId="0" applyNumberFormat="1" applyFont="1" applyFill="1"/>
  </cellXfs>
  <cellStyles count="24">
    <cellStyle name="Comma 2" xfId="3"/>
    <cellStyle name="Comma 2 2" xfId="4"/>
    <cellStyle name="Comma 2 2 2" xfId="19"/>
    <cellStyle name="Comma 2 3" xfId="18"/>
    <cellStyle name="Comma 3" xfId="5"/>
    <cellStyle name="Comma 3 2" xfId="6"/>
    <cellStyle name="Comma 3 2 2" xfId="21"/>
    <cellStyle name="Comma 3 3" xfId="20"/>
    <cellStyle name="Comma 4" xfId="7"/>
    <cellStyle name="Comma 4 2" xfId="22"/>
    <cellStyle name="Comma 5" xfId="17"/>
    <cellStyle name="Comma 6" xfId="2"/>
    <cellStyle name="Euro" xfId="8"/>
    <cellStyle name="Euro 2" xfId="9"/>
    <cellStyle name="Hyperlink 2" xfId="10"/>
    <cellStyle name="Normal" xfId="0" builtinId="0"/>
    <cellStyle name="Normal 2" xfId="11"/>
    <cellStyle name="Normal 3" xfId="12"/>
    <cellStyle name="Normal 4" xfId="13"/>
    <cellStyle name="Normal 4 2" xfId="23"/>
    <cellStyle name="Normal 5" xfId="14"/>
    <cellStyle name="Normal 6" xfId="1"/>
    <cellStyle name="Percent 2" xfId="16"/>
    <cellStyle name="Percent 3" xfId="1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99"/>
  <sheetViews>
    <sheetView workbookViewId="0">
      <pane xSplit="2" ySplit="1" topLeftCell="C70" activePane="bottomRight" state="frozen"/>
      <selection pane="topRight" activeCell="C1" sqref="C1"/>
      <selection pane="bottomLeft" activeCell="A2" sqref="A2"/>
      <selection pane="bottomRight" activeCell="B2" sqref="B2:B99"/>
    </sheetView>
  </sheetViews>
  <sheetFormatPr defaultRowHeight="12.75" x14ac:dyDescent="0.35"/>
  <cols>
    <col min="1" max="1" width="12.3984375" bestFit="1" customWidth="1"/>
    <col min="2" max="2" width="54.6640625" bestFit="1" customWidth="1"/>
    <col min="3" max="5" width="14" customWidth="1"/>
    <col min="6" max="6" width="9.265625" customWidth="1"/>
    <col min="7" max="7" width="20.1328125" customWidth="1"/>
    <col min="8" max="8" width="8.796875" customWidth="1"/>
    <col min="9" max="9" width="18.46484375" customWidth="1"/>
    <col min="10" max="10" width="9.59765625" customWidth="1"/>
    <col min="11" max="11" width="26.73046875" customWidth="1"/>
    <col min="12" max="12" width="13.73046875" customWidth="1"/>
    <col min="13" max="13" width="40.73046875" customWidth="1"/>
    <col min="14" max="14" width="98.06640625" customWidth="1"/>
    <col min="15" max="15" width="13.06640625" style="40" customWidth="1"/>
    <col min="16" max="16" width="13.06640625" customWidth="1"/>
    <col min="17" max="17" width="14.33203125" style="38" customWidth="1"/>
    <col min="18" max="18" width="18.06640625" customWidth="1"/>
    <col min="19" max="19" width="9.6640625" customWidth="1"/>
    <col min="20" max="20" width="12.46484375" customWidth="1"/>
    <col min="21" max="22" width="9.33203125" customWidth="1"/>
    <col min="23" max="23" width="24" style="38" customWidth="1"/>
    <col min="24" max="24" width="11.73046875" style="38" customWidth="1"/>
    <col min="25" max="25" width="11.33203125" customWidth="1"/>
    <col min="26" max="26" width="17.796875" customWidth="1"/>
    <col min="27" max="27" width="13.59765625" customWidth="1"/>
    <col min="28" max="28" width="13.06640625" customWidth="1"/>
    <col min="29" max="30" width="13.06640625" style="3" customWidth="1"/>
    <col min="31" max="31" width="14.3984375" style="34" bestFit="1" customWidth="1"/>
    <col min="32" max="32" width="14.3984375" style="41" customWidth="1"/>
    <col min="33" max="33" width="14.3984375" style="38" customWidth="1"/>
    <col min="34" max="34" width="20.06640625" bestFit="1" customWidth="1"/>
    <col min="35" max="35" width="20.73046875" bestFit="1" customWidth="1"/>
    <col min="36" max="36" width="12.59765625" bestFit="1" customWidth="1"/>
    <col min="37" max="37" width="13.59765625" bestFit="1" customWidth="1"/>
    <col min="38" max="38" width="16.59765625" bestFit="1" customWidth="1"/>
    <col min="39" max="39" width="21" bestFit="1" customWidth="1"/>
    <col min="40" max="40" width="14.265625" bestFit="1" customWidth="1"/>
    <col min="41" max="41" width="21.9296875" bestFit="1" customWidth="1"/>
    <col min="42" max="42" width="11.6640625" bestFit="1" customWidth="1"/>
    <col min="43" max="44" width="14.46484375" bestFit="1" customWidth="1"/>
    <col min="45" max="45" width="15.73046875" bestFit="1" customWidth="1"/>
    <col min="46" max="48" width="12.796875" bestFit="1" customWidth="1"/>
    <col min="49" max="49" width="17.06640625" bestFit="1" customWidth="1"/>
    <col min="50" max="50" width="16.46484375" bestFit="1" customWidth="1"/>
    <col min="51" max="51" width="17.796875" bestFit="1" customWidth="1"/>
    <col min="52" max="52" width="17.33203125" bestFit="1" customWidth="1"/>
    <col min="53" max="53" width="17.3984375" bestFit="1" customWidth="1"/>
    <col min="54" max="54" width="19.796875" bestFit="1" customWidth="1"/>
    <col min="55" max="55" width="11.9296875" bestFit="1" customWidth="1"/>
    <col min="56" max="56" width="11.46484375" bestFit="1" customWidth="1"/>
    <col min="57" max="57" width="12.59765625" bestFit="1" customWidth="1"/>
    <col min="58" max="58" width="13.796875" bestFit="1" customWidth="1"/>
    <col min="59" max="59" width="24.265625" bestFit="1" customWidth="1"/>
    <col min="60" max="60" width="27.59765625" bestFit="1" customWidth="1"/>
    <col min="61" max="61" width="19.796875" bestFit="1" customWidth="1"/>
    <col min="62" max="62" width="15.1328125" bestFit="1" customWidth="1"/>
    <col min="63" max="63" width="21.73046875" bestFit="1" customWidth="1"/>
    <col min="64" max="64" width="19.06640625" bestFit="1" customWidth="1"/>
    <col min="65" max="65" width="15.3984375" bestFit="1" customWidth="1"/>
    <col min="66" max="66" width="23.33203125" bestFit="1" customWidth="1"/>
    <col min="67" max="67" width="21.73046875" bestFit="1" customWidth="1"/>
    <col min="68" max="68" width="22.796875" bestFit="1" customWidth="1"/>
    <col min="69" max="69" width="23.59765625" bestFit="1" customWidth="1"/>
    <col min="70" max="70" width="22.73046875" bestFit="1" customWidth="1"/>
    <col min="71" max="71" width="14.46484375" bestFit="1" customWidth="1"/>
    <col min="72" max="72" width="14.33203125" bestFit="1" customWidth="1"/>
    <col min="73" max="73" width="14.46484375" bestFit="1" customWidth="1"/>
    <col min="74" max="74" width="13.73046875" bestFit="1" customWidth="1"/>
    <col min="75" max="75" width="14.3984375" bestFit="1" customWidth="1"/>
    <col min="76" max="76" width="13.9296875" bestFit="1" customWidth="1"/>
    <col min="77" max="80" width="13.265625" bestFit="1" customWidth="1"/>
    <col min="81" max="81" width="12.59765625" bestFit="1" customWidth="1"/>
  </cols>
  <sheetData>
    <row r="1" spans="1:92" s="1" customFormat="1" ht="13.15" x14ac:dyDescent="0.4">
      <c r="A1" s="1" t="s">
        <v>1024</v>
      </c>
      <c r="B1" s="1" t="s">
        <v>1025</v>
      </c>
      <c r="C1" s="1" t="s">
        <v>1026</v>
      </c>
      <c r="D1" s="1" t="s">
        <v>1027</v>
      </c>
      <c r="E1" s="1" t="s">
        <v>1028</v>
      </c>
      <c r="F1" s="1" t="s">
        <v>1029</v>
      </c>
      <c r="G1" s="1" t="s">
        <v>1030</v>
      </c>
      <c r="H1" s="1" t="s">
        <v>1031</v>
      </c>
      <c r="I1" s="1" t="s">
        <v>1032</v>
      </c>
      <c r="J1" s="1" t="s">
        <v>1033</v>
      </c>
      <c r="K1" s="1" t="s">
        <v>1034</v>
      </c>
      <c r="L1" s="1" t="s">
        <v>1035</v>
      </c>
      <c r="M1" s="1" t="s">
        <v>1036</v>
      </c>
      <c r="N1" s="1" t="s">
        <v>1037</v>
      </c>
      <c r="O1" s="39" t="s">
        <v>1038</v>
      </c>
      <c r="P1" s="1" t="s">
        <v>1039</v>
      </c>
      <c r="Q1" s="37" t="s">
        <v>1040</v>
      </c>
      <c r="R1" s="1" t="s">
        <v>1041</v>
      </c>
      <c r="S1" s="1" t="s">
        <v>1042</v>
      </c>
      <c r="T1" s="1" t="s">
        <v>1043</v>
      </c>
      <c r="U1" s="1" t="s">
        <v>1044</v>
      </c>
      <c r="W1" s="37" t="s">
        <v>1287</v>
      </c>
      <c r="X1" s="37" t="s">
        <v>1045</v>
      </c>
      <c r="Y1" s="1" t="s">
        <v>1046</v>
      </c>
      <c r="Z1" s="1" t="s">
        <v>1047</v>
      </c>
      <c r="AA1" s="1" t="s">
        <v>1048</v>
      </c>
      <c r="AB1" s="1" t="s">
        <v>1049</v>
      </c>
      <c r="AC1" s="4" t="s">
        <v>1386</v>
      </c>
      <c r="AD1" s="4" t="s">
        <v>1387</v>
      </c>
      <c r="AE1" s="32" t="s">
        <v>1050</v>
      </c>
      <c r="AF1" s="35" t="s">
        <v>1286</v>
      </c>
      <c r="AG1" s="37" t="s">
        <v>1285</v>
      </c>
      <c r="AH1" s="1" t="s">
        <v>1051</v>
      </c>
      <c r="AI1" s="1" t="s">
        <v>1052</v>
      </c>
      <c r="AJ1" s="1" t="s">
        <v>1053</v>
      </c>
      <c r="AK1" s="1" t="s">
        <v>1054</v>
      </c>
      <c r="AL1" s="1" t="s">
        <v>1055</v>
      </c>
      <c r="AM1" s="1" t="s">
        <v>1056</v>
      </c>
      <c r="AN1" s="1" t="s">
        <v>1057</v>
      </c>
      <c r="AO1" s="1" t="s">
        <v>1058</v>
      </c>
      <c r="AP1" s="1" t="s">
        <v>1059</v>
      </c>
      <c r="AQ1" s="1" t="s">
        <v>1060</v>
      </c>
      <c r="AR1" s="1" t="s">
        <v>1061</v>
      </c>
      <c r="AS1" s="1" t="s">
        <v>1062</v>
      </c>
      <c r="AT1" s="1" t="s">
        <v>1063</v>
      </c>
      <c r="AU1" s="1" t="s">
        <v>1064</v>
      </c>
      <c r="AV1" s="1" t="s">
        <v>1065</v>
      </c>
      <c r="AW1" s="1" t="s">
        <v>1066</v>
      </c>
      <c r="AX1" s="1" t="s">
        <v>1067</v>
      </c>
      <c r="AY1" s="1" t="s">
        <v>1068</v>
      </c>
      <c r="AZ1" s="1" t="s">
        <v>1069</v>
      </c>
      <c r="BA1" s="1" t="s">
        <v>1070</v>
      </c>
      <c r="BB1" s="1" t="s">
        <v>1071</v>
      </c>
      <c r="BC1" s="1" t="s">
        <v>1072</v>
      </c>
      <c r="BD1" s="1" t="s">
        <v>1073</v>
      </c>
      <c r="BE1" s="1" t="s">
        <v>1074</v>
      </c>
      <c r="BF1" s="1" t="s">
        <v>1075</v>
      </c>
      <c r="BG1" s="1" t="s">
        <v>1076</v>
      </c>
      <c r="BH1" s="1" t="s">
        <v>1077</v>
      </c>
      <c r="BI1" s="1" t="s">
        <v>1078</v>
      </c>
      <c r="BJ1" s="1" t="s">
        <v>1079</v>
      </c>
      <c r="BK1" s="1" t="s">
        <v>1080</v>
      </c>
      <c r="BL1" s="1" t="s">
        <v>1081</v>
      </c>
      <c r="BM1" s="1" t="s">
        <v>1082</v>
      </c>
      <c r="BN1" s="1" t="s">
        <v>1083</v>
      </c>
      <c r="BO1" s="1" t="s">
        <v>1080</v>
      </c>
      <c r="BP1" s="1" t="s">
        <v>1084</v>
      </c>
      <c r="BQ1" s="1" t="s">
        <v>1085</v>
      </c>
      <c r="BR1" s="1" t="s">
        <v>1086</v>
      </c>
      <c r="BS1" s="1" t="s">
        <v>1087</v>
      </c>
      <c r="BT1" s="1" t="s">
        <v>1268</v>
      </c>
      <c r="BU1" s="1" t="s">
        <v>1267</v>
      </c>
      <c r="BV1" s="1" t="s">
        <v>1269</v>
      </c>
      <c r="BW1" s="1" t="s">
        <v>218</v>
      </c>
      <c r="BX1" s="1" t="s">
        <v>219</v>
      </c>
      <c r="BY1" s="1" t="s">
        <v>220</v>
      </c>
      <c r="BZ1" s="1" t="s">
        <v>1270</v>
      </c>
      <c r="CA1" s="1" t="s">
        <v>1271</v>
      </c>
      <c r="CB1" s="1" t="s">
        <v>1272</v>
      </c>
      <c r="CC1" s="1" t="s">
        <v>1273</v>
      </c>
      <c r="CD1" s="1" t="s">
        <v>1274</v>
      </c>
      <c r="CE1" s="1" t="s">
        <v>1275</v>
      </c>
      <c r="CF1" s="1" t="s">
        <v>1276</v>
      </c>
      <c r="CG1" s="1" t="s">
        <v>1277</v>
      </c>
      <c r="CH1" s="1" t="s">
        <v>1278</v>
      </c>
      <c r="CI1" s="1" t="s">
        <v>1279</v>
      </c>
      <c r="CJ1" s="1" t="s">
        <v>1280</v>
      </c>
      <c r="CK1" s="1" t="s">
        <v>1281</v>
      </c>
      <c r="CL1" s="1" t="s">
        <v>1282</v>
      </c>
      <c r="CM1" s="1" t="s">
        <v>1283</v>
      </c>
      <c r="CN1" s="1" t="s">
        <v>1284</v>
      </c>
    </row>
    <row r="2" spans="1:92" x14ac:dyDescent="0.35">
      <c r="A2">
        <v>686377</v>
      </c>
      <c r="B2" t="s">
        <v>1349</v>
      </c>
      <c r="C2" s="36">
        <v>22354</v>
      </c>
      <c r="D2">
        <v>61</v>
      </c>
      <c r="E2">
        <v>1</v>
      </c>
      <c r="F2">
        <v>0</v>
      </c>
      <c r="G2" t="s">
        <v>1088</v>
      </c>
      <c r="H2" t="s">
        <v>1089</v>
      </c>
      <c r="I2" t="s">
        <v>1090</v>
      </c>
      <c r="J2">
        <v>0</v>
      </c>
      <c r="K2" t="s">
        <v>1091</v>
      </c>
      <c r="L2" s="36">
        <v>44286</v>
      </c>
      <c r="M2" t="s">
        <v>1169</v>
      </c>
      <c r="N2" t="s">
        <v>1170</v>
      </c>
      <c r="O2" s="40">
        <v>44286</v>
      </c>
      <c r="P2">
        <v>12</v>
      </c>
      <c r="Q2" s="38">
        <v>361147000</v>
      </c>
      <c r="R2">
        <v>11201000</v>
      </c>
      <c r="S2">
        <v>44450000</v>
      </c>
      <c r="T2">
        <v>11799000</v>
      </c>
      <c r="U2">
        <v>15332000</v>
      </c>
      <c r="V2" s="42">
        <f t="shared" ref="V2:V33" si="0">SUM(Q2*5%)</f>
        <v>18057350</v>
      </c>
      <c r="W2" s="38">
        <f t="shared" ref="W2:W33" si="1">SUM(Q2+V2)/1000000</f>
        <v>379.20434999999998</v>
      </c>
      <c r="X2" s="38">
        <v>12161000</v>
      </c>
      <c r="Y2">
        <v>9870000</v>
      </c>
      <c r="Z2">
        <v>0</v>
      </c>
      <c r="AA2">
        <v>9870000</v>
      </c>
      <c r="AB2">
        <v>0</v>
      </c>
      <c r="AC2" s="3">
        <f t="shared" ref="AC2:AC36" si="2">SUM(X2/Q2)*100</f>
        <v>3.3673268779748966</v>
      </c>
      <c r="AD2" s="3">
        <f>SUM(W2*AC2%)</f>
        <v>12.769049999999998</v>
      </c>
      <c r="AE2" s="34">
        <v>15965</v>
      </c>
      <c r="AF2" s="41">
        <f t="shared" ref="AF2:AF33" si="3">SUM(Q2/AG2)*100</f>
        <v>6.2213092161929371</v>
      </c>
      <c r="AG2" s="38">
        <v>5805000000</v>
      </c>
      <c r="AH2">
        <v>2300000</v>
      </c>
      <c r="AI2">
        <v>1233000</v>
      </c>
      <c r="AJ2">
        <v>3939000</v>
      </c>
      <c r="AK2">
        <v>3058000</v>
      </c>
      <c r="AL2">
        <v>641000</v>
      </c>
      <c r="AM2">
        <v>1029000</v>
      </c>
      <c r="AN2">
        <v>8667000</v>
      </c>
      <c r="AO2">
        <v>3048000</v>
      </c>
      <c r="AP2">
        <v>85719000</v>
      </c>
      <c r="AQ2">
        <v>10012000</v>
      </c>
      <c r="AR2">
        <v>3173000</v>
      </c>
      <c r="AS2">
        <v>91940000</v>
      </c>
      <c r="AT2">
        <v>100607000</v>
      </c>
      <c r="AU2">
        <v>32663000</v>
      </c>
      <c r="AV2">
        <v>7081000</v>
      </c>
      <c r="AW2">
        <v>0</v>
      </c>
      <c r="AX2">
        <v>0</v>
      </c>
      <c r="AY2">
        <v>87613000</v>
      </c>
      <c r="AZ2">
        <v>0</v>
      </c>
      <c r="BA2">
        <v>0</v>
      </c>
      <c r="BB2">
        <v>1647000</v>
      </c>
      <c r="BC2">
        <v>89260000</v>
      </c>
      <c r="BD2">
        <v>11347000</v>
      </c>
      <c r="BE2">
        <v>4327000</v>
      </c>
      <c r="BF2">
        <v>12994000</v>
      </c>
      <c r="BG2">
        <v>0</v>
      </c>
      <c r="BH2">
        <v>11347000</v>
      </c>
      <c r="BI2">
        <v>11347000</v>
      </c>
      <c r="BJ2">
        <v>8289000</v>
      </c>
      <c r="BM2">
        <v>-1520000</v>
      </c>
      <c r="BO2">
        <v>-2167000</v>
      </c>
      <c r="BP2">
        <v>-22566000</v>
      </c>
      <c r="BQ2">
        <v>108536862</v>
      </c>
      <c r="BR2">
        <v>347003335</v>
      </c>
      <c r="BS2">
        <v>30534777</v>
      </c>
    </row>
    <row r="3" spans="1:92" x14ac:dyDescent="0.35">
      <c r="A3">
        <v>3762020</v>
      </c>
      <c r="B3" t="s">
        <v>1305</v>
      </c>
      <c r="C3" s="36">
        <v>36270</v>
      </c>
      <c r="D3">
        <v>23</v>
      </c>
      <c r="E3">
        <v>1</v>
      </c>
      <c r="F3">
        <v>1</v>
      </c>
      <c r="G3" t="s">
        <v>1088</v>
      </c>
      <c r="H3" t="s">
        <v>1089</v>
      </c>
      <c r="I3" t="s">
        <v>1090</v>
      </c>
      <c r="J3">
        <v>0</v>
      </c>
      <c r="K3" t="s">
        <v>1091</v>
      </c>
      <c r="L3" s="36">
        <v>44377</v>
      </c>
      <c r="M3" t="s">
        <v>1208</v>
      </c>
      <c r="N3" t="s">
        <v>1209</v>
      </c>
      <c r="O3" s="40">
        <v>44377</v>
      </c>
      <c r="P3">
        <v>12</v>
      </c>
      <c r="Q3" s="38">
        <v>177670623</v>
      </c>
      <c r="R3">
        <v>0</v>
      </c>
      <c r="S3">
        <v>35600883</v>
      </c>
      <c r="T3">
        <v>12489569</v>
      </c>
      <c r="U3">
        <v>14473449</v>
      </c>
      <c r="V3" s="42">
        <f t="shared" si="0"/>
        <v>8883531.1500000004</v>
      </c>
      <c r="W3" s="38">
        <f t="shared" si="1"/>
        <v>186.55415415000002</v>
      </c>
      <c r="X3" s="38">
        <v>12420309</v>
      </c>
      <c r="Y3">
        <v>10221344</v>
      </c>
      <c r="Z3">
        <v>0</v>
      </c>
      <c r="AA3">
        <v>10221344</v>
      </c>
      <c r="AB3">
        <v>148475828</v>
      </c>
      <c r="AC3" s="3">
        <f t="shared" si="2"/>
        <v>6.9906373886019422</v>
      </c>
      <c r="AD3" s="3">
        <v>12.5</v>
      </c>
      <c r="AE3" s="34">
        <v>11081</v>
      </c>
      <c r="AF3" s="41">
        <f t="shared" si="3"/>
        <v>3.0606481136950903</v>
      </c>
      <c r="AG3" s="38">
        <v>5805000000</v>
      </c>
      <c r="AH3">
        <v>1548911</v>
      </c>
      <c r="AI3">
        <v>434969</v>
      </c>
      <c r="AJ3">
        <v>2986835</v>
      </c>
      <c r="AK3">
        <v>3281965</v>
      </c>
      <c r="AL3">
        <v>2645250</v>
      </c>
      <c r="AM3">
        <v>0</v>
      </c>
      <c r="AN3">
        <v>8914050</v>
      </c>
      <c r="AO3">
        <v>295177</v>
      </c>
      <c r="AP3">
        <v>42080990</v>
      </c>
      <c r="AQ3">
        <v>19607475</v>
      </c>
      <c r="AR3">
        <v>19833500</v>
      </c>
      <c r="AS3">
        <v>62209667</v>
      </c>
      <c r="AT3">
        <v>71123717</v>
      </c>
      <c r="AU3">
        <v>2666792</v>
      </c>
      <c r="AV3">
        <v>2152151</v>
      </c>
      <c r="AW3">
        <v>0</v>
      </c>
      <c r="AX3">
        <v>0</v>
      </c>
      <c r="AY3">
        <v>33330422</v>
      </c>
      <c r="AZ3">
        <v>0</v>
      </c>
      <c r="BA3">
        <v>0</v>
      </c>
      <c r="BB3">
        <v>436608</v>
      </c>
      <c r="BC3">
        <v>33767030</v>
      </c>
      <c r="BD3">
        <v>37356687</v>
      </c>
      <c r="BE3">
        <v>28879245</v>
      </c>
      <c r="BF3">
        <v>37793295</v>
      </c>
      <c r="BG3">
        <v>2</v>
      </c>
      <c r="BH3">
        <v>35510387</v>
      </c>
      <c r="BI3">
        <v>37356687</v>
      </c>
      <c r="BJ3">
        <v>34074722</v>
      </c>
      <c r="BM3">
        <v>-1425484</v>
      </c>
      <c r="BO3">
        <v>-2443292</v>
      </c>
      <c r="BP3">
        <v>7154896</v>
      </c>
      <c r="BQ3">
        <v>100398234</v>
      </c>
      <c r="BR3">
        <v>310153235</v>
      </c>
      <c r="BS3">
        <v>97837163</v>
      </c>
    </row>
    <row r="4" spans="1:92" x14ac:dyDescent="0.35">
      <c r="A4">
        <v>5572730</v>
      </c>
      <c r="B4" t="s">
        <v>1293</v>
      </c>
      <c r="C4" s="36">
        <v>38618</v>
      </c>
      <c r="D4">
        <v>17</v>
      </c>
      <c r="E4">
        <v>1</v>
      </c>
      <c r="F4">
        <v>0</v>
      </c>
      <c r="G4" t="s">
        <v>1088</v>
      </c>
      <c r="H4" t="s">
        <v>1089</v>
      </c>
      <c r="I4" t="s">
        <v>1090</v>
      </c>
      <c r="J4">
        <v>0</v>
      </c>
      <c r="K4" t="s">
        <v>1091</v>
      </c>
      <c r="L4" s="36">
        <v>44196</v>
      </c>
      <c r="M4" t="s">
        <v>1235</v>
      </c>
      <c r="N4" t="s">
        <v>1113</v>
      </c>
      <c r="O4" s="40">
        <v>44196</v>
      </c>
      <c r="P4">
        <v>12</v>
      </c>
      <c r="Q4" s="38">
        <v>48447072</v>
      </c>
      <c r="R4">
        <v>0</v>
      </c>
      <c r="S4">
        <v>11447001</v>
      </c>
      <c r="T4">
        <v>8955835</v>
      </c>
      <c r="U4">
        <v>9106518</v>
      </c>
      <c r="V4" s="42">
        <f t="shared" si="0"/>
        <v>2422353.6</v>
      </c>
      <c r="W4" s="38">
        <f t="shared" si="1"/>
        <v>50.8694256</v>
      </c>
      <c r="X4" s="38">
        <v>8951755</v>
      </c>
      <c r="Y4">
        <v>7222322</v>
      </c>
      <c r="Z4">
        <v>8000000</v>
      </c>
      <c r="AA4">
        <v>-777678</v>
      </c>
      <c r="AB4">
        <v>31022158</v>
      </c>
      <c r="AC4" s="3">
        <f t="shared" si="2"/>
        <v>18.477391162050001</v>
      </c>
      <c r="AD4" s="3">
        <f t="shared" ref="AD4:AD35" si="4">SUM(W4*AC4%)</f>
        <v>9.3993427500000006</v>
      </c>
      <c r="AE4" s="34">
        <v>2552</v>
      </c>
      <c r="AF4" s="41">
        <f t="shared" si="3"/>
        <v>0.83457488372093014</v>
      </c>
      <c r="AG4" s="38">
        <v>5805000000</v>
      </c>
      <c r="AH4">
        <v>150683</v>
      </c>
      <c r="AI4">
        <v>0</v>
      </c>
      <c r="AJ4">
        <v>338058</v>
      </c>
      <c r="AK4">
        <v>0</v>
      </c>
      <c r="AL4">
        <v>0</v>
      </c>
      <c r="AM4">
        <v>0</v>
      </c>
      <c r="AN4">
        <v>338058</v>
      </c>
      <c r="AO4">
        <v>0</v>
      </c>
      <c r="AP4">
        <v>16455934</v>
      </c>
      <c r="AQ4">
        <v>7189304</v>
      </c>
      <c r="AR4">
        <v>4724952</v>
      </c>
      <c r="AS4">
        <v>21180886</v>
      </c>
      <c r="AT4">
        <v>21518944</v>
      </c>
      <c r="AU4">
        <v>8831026</v>
      </c>
      <c r="AV4">
        <v>750318</v>
      </c>
      <c r="AW4">
        <v>0</v>
      </c>
      <c r="AX4">
        <v>0</v>
      </c>
      <c r="AY4">
        <v>18293949</v>
      </c>
      <c r="AZ4">
        <v>0</v>
      </c>
      <c r="BA4">
        <v>0</v>
      </c>
      <c r="BB4">
        <v>80558</v>
      </c>
      <c r="BC4">
        <v>18374507</v>
      </c>
      <c r="BD4">
        <v>3144437</v>
      </c>
      <c r="BE4">
        <v>2886937</v>
      </c>
      <c r="BF4">
        <v>3224995</v>
      </c>
      <c r="BG4">
        <v>2</v>
      </c>
      <c r="BH4">
        <v>3144435</v>
      </c>
      <c r="BI4">
        <v>3144437</v>
      </c>
      <c r="BJ4">
        <v>3144437</v>
      </c>
      <c r="BM4">
        <v>-22316</v>
      </c>
      <c r="BO4">
        <v>-9733513</v>
      </c>
      <c r="BP4">
        <v>2775712</v>
      </c>
      <c r="BQ4">
        <v>59692502</v>
      </c>
      <c r="BR4">
        <v>45171127</v>
      </c>
      <c r="BS4">
        <v>7131583</v>
      </c>
    </row>
    <row r="5" spans="1:92" x14ac:dyDescent="0.35">
      <c r="A5">
        <v>5049403</v>
      </c>
      <c r="B5" t="s">
        <v>1297</v>
      </c>
      <c r="C5" s="36">
        <v>38036</v>
      </c>
      <c r="D5">
        <v>18</v>
      </c>
      <c r="E5">
        <v>1</v>
      </c>
      <c r="F5">
        <v>1</v>
      </c>
      <c r="G5" t="s">
        <v>1088</v>
      </c>
      <c r="H5" t="s">
        <v>1089</v>
      </c>
      <c r="I5" t="s">
        <v>1090</v>
      </c>
      <c r="J5">
        <v>0</v>
      </c>
      <c r="K5" t="s">
        <v>1091</v>
      </c>
      <c r="L5" s="36">
        <v>44377</v>
      </c>
      <c r="M5" t="s">
        <v>1231</v>
      </c>
      <c r="N5" t="s">
        <v>1146</v>
      </c>
      <c r="O5" s="40">
        <v>44377</v>
      </c>
      <c r="P5">
        <v>12</v>
      </c>
      <c r="Q5" s="38">
        <v>168218000</v>
      </c>
      <c r="R5">
        <v>0</v>
      </c>
      <c r="S5">
        <v>22878000</v>
      </c>
      <c r="T5">
        <v>9542000</v>
      </c>
      <c r="U5">
        <v>11340000</v>
      </c>
      <c r="V5" s="42">
        <f t="shared" si="0"/>
        <v>8410900</v>
      </c>
      <c r="W5" s="38">
        <f t="shared" si="1"/>
        <v>176.62889999999999</v>
      </c>
      <c r="X5" s="38">
        <v>7264000</v>
      </c>
      <c r="Y5">
        <v>5963000</v>
      </c>
      <c r="Z5">
        <v>14620000</v>
      </c>
      <c r="AA5">
        <v>-8657000</v>
      </c>
      <c r="AB5">
        <v>137854000</v>
      </c>
      <c r="AC5" s="3">
        <f t="shared" si="2"/>
        <v>4.3182061372742515</v>
      </c>
      <c r="AD5" s="3">
        <f t="shared" si="4"/>
        <v>7.6272000000000002</v>
      </c>
      <c r="AE5" s="34">
        <v>7036</v>
      </c>
      <c r="AF5" s="41">
        <f t="shared" si="3"/>
        <v>2.8978122308354868</v>
      </c>
      <c r="AG5" s="38">
        <v>5805000000</v>
      </c>
      <c r="AH5">
        <v>1659000</v>
      </c>
      <c r="AI5">
        <v>139000</v>
      </c>
      <c r="AJ5">
        <v>56110000</v>
      </c>
      <c r="AK5">
        <v>56699000</v>
      </c>
      <c r="AL5">
        <v>52006000</v>
      </c>
      <c r="AM5">
        <v>52000</v>
      </c>
      <c r="AN5">
        <v>112757000</v>
      </c>
      <c r="AO5">
        <v>147000</v>
      </c>
      <c r="AP5">
        <v>45009000</v>
      </c>
      <c r="AQ5">
        <v>18663000</v>
      </c>
      <c r="AR5">
        <v>4049000</v>
      </c>
      <c r="AS5">
        <v>49205000</v>
      </c>
      <c r="AT5">
        <v>161962000</v>
      </c>
      <c r="AU5">
        <v>13490000</v>
      </c>
      <c r="AV5">
        <v>2719000</v>
      </c>
      <c r="AW5">
        <v>10563000</v>
      </c>
      <c r="AX5">
        <v>0</v>
      </c>
      <c r="AY5">
        <v>48509000</v>
      </c>
      <c r="AZ5">
        <v>92046000</v>
      </c>
      <c r="BA5">
        <v>0</v>
      </c>
      <c r="BB5">
        <v>91773000</v>
      </c>
      <c r="BC5">
        <v>140282000</v>
      </c>
      <c r="BD5">
        <v>21680000</v>
      </c>
      <c r="BE5">
        <v>696000</v>
      </c>
      <c r="BF5">
        <v>113453000</v>
      </c>
      <c r="BG5">
        <v>50000</v>
      </c>
      <c r="BH5">
        <v>21630000</v>
      </c>
      <c r="BI5">
        <v>21680000</v>
      </c>
      <c r="BJ5">
        <v>-35019000</v>
      </c>
      <c r="BK5">
        <v>39458000</v>
      </c>
      <c r="BL5">
        <v>-52995000</v>
      </c>
      <c r="BM5">
        <v>-55406000</v>
      </c>
      <c r="BO5">
        <v>39458000</v>
      </c>
      <c r="BP5">
        <v>-38490000</v>
      </c>
      <c r="BQ5">
        <v>74341293</v>
      </c>
      <c r="BR5">
        <v>237275756</v>
      </c>
      <c r="BS5">
        <v>59414040</v>
      </c>
    </row>
    <row r="6" spans="1:92" x14ac:dyDescent="0.35">
      <c r="A6">
        <v>12449344</v>
      </c>
      <c r="B6" t="s">
        <v>1312</v>
      </c>
      <c r="C6" s="36">
        <v>43868</v>
      </c>
      <c r="D6">
        <v>2</v>
      </c>
      <c r="E6">
        <v>1</v>
      </c>
      <c r="F6">
        <v>0</v>
      </c>
      <c r="G6" t="s">
        <v>1088</v>
      </c>
      <c r="H6" t="s">
        <v>1089</v>
      </c>
      <c r="I6" t="s">
        <v>1090</v>
      </c>
      <c r="J6">
        <v>0</v>
      </c>
      <c r="K6" t="s">
        <v>1091</v>
      </c>
      <c r="L6" s="36">
        <v>44377</v>
      </c>
      <c r="N6" t="s">
        <v>1146</v>
      </c>
      <c r="O6" s="40">
        <v>44377</v>
      </c>
      <c r="P6">
        <v>17</v>
      </c>
      <c r="Q6" s="38">
        <v>120409000</v>
      </c>
      <c r="R6">
        <v>0</v>
      </c>
      <c r="S6">
        <v>12679000</v>
      </c>
      <c r="T6">
        <v>6474000</v>
      </c>
      <c r="U6">
        <v>6716000</v>
      </c>
      <c r="V6" s="42">
        <f t="shared" si="0"/>
        <v>6020450</v>
      </c>
      <c r="W6" s="38">
        <f t="shared" si="1"/>
        <v>126.42945</v>
      </c>
      <c r="X6" s="38">
        <v>6274000</v>
      </c>
      <c r="Y6">
        <v>4710000</v>
      </c>
      <c r="Z6">
        <v>0</v>
      </c>
      <c r="AA6">
        <v>4710000</v>
      </c>
      <c r="AB6">
        <v>90177000</v>
      </c>
      <c r="AC6" s="3">
        <f t="shared" si="2"/>
        <v>5.2105739604182411</v>
      </c>
      <c r="AD6" s="3">
        <f t="shared" si="4"/>
        <v>6.5876999999999999</v>
      </c>
      <c r="AE6" s="34">
        <v>2900</v>
      </c>
      <c r="AF6" s="41">
        <f t="shared" si="3"/>
        <v>2.074229112833764</v>
      </c>
      <c r="AG6" s="38">
        <v>5805000000</v>
      </c>
      <c r="AH6">
        <v>242000</v>
      </c>
      <c r="AI6">
        <v>0</v>
      </c>
      <c r="AJ6">
        <v>893000</v>
      </c>
      <c r="AK6">
        <v>0</v>
      </c>
      <c r="AL6">
        <v>0</v>
      </c>
      <c r="AM6">
        <v>0</v>
      </c>
      <c r="AN6">
        <v>893000</v>
      </c>
      <c r="AO6">
        <v>0</v>
      </c>
      <c r="AP6">
        <v>18436000</v>
      </c>
      <c r="AQ6">
        <v>15132000</v>
      </c>
      <c r="AR6">
        <v>4882000</v>
      </c>
      <c r="AS6">
        <v>23318000</v>
      </c>
      <c r="AT6">
        <v>24211000</v>
      </c>
      <c r="AU6">
        <v>11582000</v>
      </c>
      <c r="AV6">
        <v>3056000</v>
      </c>
      <c r="AW6">
        <v>0</v>
      </c>
      <c r="AX6">
        <v>0</v>
      </c>
      <c r="AY6">
        <v>22001000</v>
      </c>
      <c r="AZ6">
        <v>0</v>
      </c>
      <c r="BA6">
        <v>0</v>
      </c>
      <c r="BB6">
        <v>0</v>
      </c>
      <c r="BC6">
        <v>22001000</v>
      </c>
      <c r="BD6">
        <v>2210000</v>
      </c>
      <c r="BE6">
        <v>1317000</v>
      </c>
      <c r="BF6">
        <v>2210000</v>
      </c>
      <c r="BG6">
        <v>0</v>
      </c>
      <c r="BH6">
        <v>2210000</v>
      </c>
      <c r="BI6">
        <v>2210000</v>
      </c>
      <c r="BJ6">
        <v>2210000</v>
      </c>
      <c r="BK6">
        <v>0</v>
      </c>
      <c r="BL6">
        <v>-200000</v>
      </c>
      <c r="BM6">
        <v>0</v>
      </c>
      <c r="BO6">
        <v>0</v>
      </c>
      <c r="BP6">
        <v>4882000</v>
      </c>
      <c r="BQ6">
        <v>49662467</v>
      </c>
      <c r="BR6">
        <v>184706982</v>
      </c>
      <c r="BS6">
        <v>6623370</v>
      </c>
    </row>
    <row r="7" spans="1:92" x14ac:dyDescent="0.35">
      <c r="A7">
        <v>1990614</v>
      </c>
      <c r="B7" t="s">
        <v>1364</v>
      </c>
      <c r="C7" s="36">
        <v>31461</v>
      </c>
      <c r="D7">
        <v>36</v>
      </c>
      <c r="E7">
        <v>1</v>
      </c>
      <c r="F7">
        <v>1</v>
      </c>
      <c r="G7" t="s">
        <v>1088</v>
      </c>
      <c r="H7" t="s">
        <v>1089</v>
      </c>
      <c r="I7" t="s">
        <v>1090</v>
      </c>
      <c r="J7">
        <v>0</v>
      </c>
      <c r="K7" t="s">
        <v>1091</v>
      </c>
      <c r="L7" s="36">
        <v>44561</v>
      </c>
      <c r="M7" t="s">
        <v>1110</v>
      </c>
      <c r="N7" t="s">
        <v>1111</v>
      </c>
      <c r="O7" s="40">
        <v>44561</v>
      </c>
      <c r="P7">
        <v>12</v>
      </c>
      <c r="Q7" s="38">
        <v>69527292</v>
      </c>
      <c r="R7">
        <v>0</v>
      </c>
      <c r="S7">
        <v>13764134</v>
      </c>
      <c r="T7">
        <v>6140521</v>
      </c>
      <c r="U7">
        <v>7478281</v>
      </c>
      <c r="V7" s="42">
        <f t="shared" si="0"/>
        <v>3476364.6</v>
      </c>
      <c r="W7" s="38">
        <f t="shared" si="1"/>
        <v>73.003656599999999</v>
      </c>
      <c r="X7" s="38">
        <v>5869030</v>
      </c>
      <c r="Y7">
        <v>4634564</v>
      </c>
      <c r="Z7">
        <v>0</v>
      </c>
      <c r="AA7">
        <v>4634564</v>
      </c>
      <c r="AB7">
        <v>52237589</v>
      </c>
      <c r="AC7" s="3">
        <f t="shared" si="2"/>
        <v>8.4413326496305938</v>
      </c>
      <c r="AD7" s="3">
        <f t="shared" si="4"/>
        <v>6.1624815000000002</v>
      </c>
      <c r="AE7" s="34">
        <v>4896</v>
      </c>
      <c r="AF7" s="41">
        <f t="shared" si="3"/>
        <v>1.1977139018087855</v>
      </c>
      <c r="AG7" s="38">
        <v>5805000000</v>
      </c>
      <c r="AH7">
        <v>918727</v>
      </c>
      <c r="AI7">
        <v>419033</v>
      </c>
      <c r="AJ7">
        <v>1842349</v>
      </c>
      <c r="AK7">
        <v>4746684</v>
      </c>
      <c r="AL7">
        <v>0</v>
      </c>
      <c r="AM7">
        <v>0</v>
      </c>
      <c r="AN7">
        <v>6589033</v>
      </c>
      <c r="AO7">
        <v>0</v>
      </c>
      <c r="AP7">
        <v>15547393</v>
      </c>
      <c r="AQ7">
        <v>14614863</v>
      </c>
      <c r="AR7">
        <v>3991825</v>
      </c>
      <c r="AS7">
        <v>19539218</v>
      </c>
      <c r="AT7">
        <v>26128251</v>
      </c>
      <c r="AU7">
        <v>2522152</v>
      </c>
      <c r="AV7">
        <v>2042587</v>
      </c>
      <c r="AW7">
        <v>0</v>
      </c>
      <c r="AX7">
        <v>0</v>
      </c>
      <c r="AY7">
        <v>10590719</v>
      </c>
      <c r="AZ7">
        <v>1185050</v>
      </c>
      <c r="BA7">
        <v>0</v>
      </c>
      <c r="BB7">
        <v>1290760</v>
      </c>
      <c r="BC7">
        <v>11881479</v>
      </c>
      <c r="BD7">
        <v>14246772</v>
      </c>
      <c r="BE7">
        <v>8948499</v>
      </c>
      <c r="BF7">
        <v>15537532</v>
      </c>
      <c r="BG7">
        <v>834</v>
      </c>
      <c r="BH7">
        <v>14245688</v>
      </c>
      <c r="BI7">
        <v>14246772</v>
      </c>
      <c r="BJ7">
        <v>9500088</v>
      </c>
      <c r="BK7">
        <v>-1263604</v>
      </c>
      <c r="BL7">
        <v>-271491</v>
      </c>
      <c r="BM7">
        <v>0</v>
      </c>
      <c r="BO7">
        <v>-1263604</v>
      </c>
      <c r="BP7">
        <v>-4303836</v>
      </c>
      <c r="BQ7">
        <v>63098277</v>
      </c>
      <c r="BR7">
        <v>66400484</v>
      </c>
      <c r="BS7">
        <v>34491435</v>
      </c>
    </row>
    <row r="8" spans="1:92" x14ac:dyDescent="0.35">
      <c r="A8">
        <v>1995941</v>
      </c>
      <c r="B8" t="s">
        <v>1291</v>
      </c>
      <c r="C8" s="36">
        <v>31476</v>
      </c>
      <c r="D8">
        <v>36</v>
      </c>
      <c r="E8">
        <v>1</v>
      </c>
      <c r="F8">
        <v>0</v>
      </c>
      <c r="G8" t="s">
        <v>1088</v>
      </c>
      <c r="H8" t="s">
        <v>1089</v>
      </c>
      <c r="I8" t="s">
        <v>1090</v>
      </c>
      <c r="J8">
        <v>0</v>
      </c>
      <c r="K8" t="s">
        <v>1091</v>
      </c>
      <c r="L8" s="36">
        <v>44196</v>
      </c>
      <c r="M8" t="s">
        <v>1112</v>
      </c>
      <c r="N8" t="s">
        <v>1113</v>
      </c>
      <c r="O8" s="40">
        <v>44196</v>
      </c>
      <c r="P8">
        <v>12</v>
      </c>
      <c r="Q8" s="38">
        <v>48000000</v>
      </c>
      <c r="R8">
        <v>0</v>
      </c>
      <c r="S8">
        <v>14215084</v>
      </c>
      <c r="T8">
        <v>4181139</v>
      </c>
      <c r="U8">
        <v>4825755</v>
      </c>
      <c r="V8" s="42">
        <f t="shared" si="0"/>
        <v>2400000</v>
      </c>
      <c r="W8" s="38">
        <f t="shared" si="1"/>
        <v>50.4</v>
      </c>
      <c r="X8" s="38">
        <v>4179310</v>
      </c>
      <c r="Y8">
        <v>3359827</v>
      </c>
      <c r="Z8">
        <v>7000000</v>
      </c>
      <c r="AA8">
        <v>-3640173</v>
      </c>
      <c r="AB8">
        <v>28672234</v>
      </c>
      <c r="AC8" s="3">
        <f t="shared" si="2"/>
        <v>8.7068958333333342</v>
      </c>
      <c r="AD8" s="3">
        <f t="shared" si="4"/>
        <v>4.3882754999999998</v>
      </c>
      <c r="AE8" s="34">
        <v>5681</v>
      </c>
      <c r="AF8" s="41">
        <f t="shared" si="3"/>
        <v>0.82687338501291985</v>
      </c>
      <c r="AG8" s="38">
        <v>5805000000</v>
      </c>
      <c r="AH8">
        <v>644616</v>
      </c>
      <c r="AI8">
        <v>0</v>
      </c>
      <c r="AJ8">
        <v>733048</v>
      </c>
      <c r="AK8">
        <v>0</v>
      </c>
      <c r="AL8">
        <v>0</v>
      </c>
      <c r="AM8">
        <v>0</v>
      </c>
      <c r="AN8">
        <v>733048</v>
      </c>
      <c r="AO8">
        <v>30250</v>
      </c>
      <c r="AP8">
        <v>7418360</v>
      </c>
      <c r="AQ8">
        <v>0</v>
      </c>
      <c r="AR8">
        <v>9208521</v>
      </c>
      <c r="AS8">
        <v>16657131</v>
      </c>
      <c r="AT8">
        <v>17390179</v>
      </c>
      <c r="AU8">
        <v>3876391</v>
      </c>
      <c r="AV8">
        <v>674169</v>
      </c>
      <c r="AW8">
        <v>0</v>
      </c>
      <c r="AX8">
        <v>0</v>
      </c>
      <c r="AY8">
        <v>15923796</v>
      </c>
      <c r="AZ8">
        <v>0</v>
      </c>
      <c r="BA8">
        <v>0</v>
      </c>
      <c r="BB8">
        <v>31486</v>
      </c>
      <c r="BC8">
        <v>15955282</v>
      </c>
      <c r="BD8">
        <v>1434897</v>
      </c>
      <c r="BE8">
        <v>733335</v>
      </c>
      <c r="BF8">
        <v>1466383</v>
      </c>
      <c r="BG8">
        <v>100</v>
      </c>
      <c r="BH8">
        <v>1434797</v>
      </c>
      <c r="BI8">
        <v>1434897</v>
      </c>
      <c r="BJ8">
        <v>1434897</v>
      </c>
      <c r="BM8">
        <v>-320298</v>
      </c>
      <c r="BO8">
        <v>-7821312</v>
      </c>
      <c r="BP8">
        <v>8142089</v>
      </c>
      <c r="BQ8">
        <v>29771071</v>
      </c>
      <c r="BR8">
        <v>65095749</v>
      </c>
      <c r="BS8">
        <v>2957322</v>
      </c>
    </row>
    <row r="9" spans="1:92" x14ac:dyDescent="0.35">
      <c r="A9" t="s">
        <v>1153</v>
      </c>
      <c r="B9" t="s">
        <v>1326</v>
      </c>
      <c r="C9" s="36">
        <v>35467</v>
      </c>
      <c r="D9">
        <v>25</v>
      </c>
      <c r="E9">
        <v>0</v>
      </c>
      <c r="F9">
        <v>0</v>
      </c>
      <c r="G9" t="s">
        <v>1088</v>
      </c>
      <c r="H9" t="s">
        <v>1089</v>
      </c>
      <c r="I9" t="s">
        <v>1090</v>
      </c>
      <c r="J9">
        <v>0</v>
      </c>
      <c r="K9" t="s">
        <v>1091</v>
      </c>
      <c r="L9" s="36">
        <v>44592</v>
      </c>
      <c r="M9" t="s">
        <v>1154</v>
      </c>
      <c r="N9" t="s">
        <v>1155</v>
      </c>
      <c r="O9" s="40">
        <v>44592</v>
      </c>
      <c r="P9">
        <v>12</v>
      </c>
      <c r="Q9" s="38">
        <v>43357407</v>
      </c>
      <c r="R9">
        <v>0</v>
      </c>
      <c r="S9">
        <v>8501337</v>
      </c>
      <c r="T9">
        <v>3858004</v>
      </c>
      <c r="U9">
        <v>4510109</v>
      </c>
      <c r="V9" s="42">
        <f t="shared" si="0"/>
        <v>2167870.35</v>
      </c>
      <c r="W9" s="38">
        <f t="shared" si="1"/>
        <v>45.525277350000003</v>
      </c>
      <c r="X9" s="38">
        <v>3833749</v>
      </c>
      <c r="Y9">
        <v>3146961</v>
      </c>
      <c r="Z9">
        <v>354006</v>
      </c>
      <c r="AA9">
        <v>2792955</v>
      </c>
      <c r="AB9">
        <v>36102076</v>
      </c>
      <c r="AC9" s="3">
        <f t="shared" si="2"/>
        <v>8.8422008262625109</v>
      </c>
      <c r="AD9" s="3">
        <f t="shared" si="4"/>
        <v>4.0254364499999999</v>
      </c>
      <c r="AE9" s="34">
        <v>3236</v>
      </c>
      <c r="AF9" s="41">
        <f t="shared" si="3"/>
        <v>0.74689762273901805</v>
      </c>
      <c r="AG9" s="38">
        <v>5805000000</v>
      </c>
      <c r="AH9">
        <v>652105</v>
      </c>
      <c r="AI9">
        <v>0</v>
      </c>
      <c r="AJ9">
        <v>786614</v>
      </c>
      <c r="AK9">
        <v>0</v>
      </c>
      <c r="AL9">
        <v>0</v>
      </c>
      <c r="AM9">
        <v>0</v>
      </c>
      <c r="AN9">
        <v>786614</v>
      </c>
      <c r="AO9">
        <v>315770</v>
      </c>
      <c r="AP9">
        <v>12968053</v>
      </c>
      <c r="AQ9">
        <v>12619601</v>
      </c>
      <c r="AR9">
        <v>1637556</v>
      </c>
      <c r="AS9">
        <v>14921379</v>
      </c>
      <c r="AT9">
        <v>15707993</v>
      </c>
      <c r="AU9">
        <v>811886</v>
      </c>
      <c r="AV9">
        <v>562327</v>
      </c>
      <c r="AW9">
        <v>0</v>
      </c>
      <c r="AX9">
        <v>0</v>
      </c>
      <c r="AY9">
        <v>6498984</v>
      </c>
      <c r="AZ9">
        <v>0</v>
      </c>
      <c r="BA9">
        <v>0</v>
      </c>
      <c r="BB9">
        <v>270355</v>
      </c>
      <c r="BC9">
        <v>6769339</v>
      </c>
      <c r="BD9">
        <v>8938654</v>
      </c>
      <c r="BE9">
        <v>8422395</v>
      </c>
      <c r="BF9">
        <v>9209009</v>
      </c>
      <c r="BG9">
        <v>111</v>
      </c>
      <c r="BH9">
        <v>8762113</v>
      </c>
      <c r="BI9">
        <v>8938654</v>
      </c>
      <c r="BJ9">
        <v>8938654</v>
      </c>
      <c r="BK9">
        <v>1575435</v>
      </c>
      <c r="BL9">
        <v>-24255</v>
      </c>
      <c r="BM9">
        <v>0</v>
      </c>
      <c r="BO9">
        <v>1575435</v>
      </c>
      <c r="BP9">
        <v>-1923192</v>
      </c>
      <c r="BQ9">
        <v>37504518</v>
      </c>
      <c r="BR9">
        <v>47142431</v>
      </c>
      <c r="BS9">
        <v>21479585</v>
      </c>
    </row>
    <row r="10" spans="1:92" x14ac:dyDescent="0.35">
      <c r="A10">
        <v>2333935</v>
      </c>
      <c r="B10" t="s">
        <v>1361</v>
      </c>
      <c r="C10" s="36">
        <v>32518</v>
      </c>
      <c r="D10">
        <v>33</v>
      </c>
      <c r="E10">
        <v>1</v>
      </c>
      <c r="F10">
        <v>0</v>
      </c>
      <c r="G10" t="s">
        <v>1088</v>
      </c>
      <c r="H10" t="s">
        <v>1089</v>
      </c>
      <c r="I10" t="s">
        <v>1090</v>
      </c>
      <c r="J10">
        <v>0</v>
      </c>
      <c r="K10" t="s">
        <v>1091</v>
      </c>
      <c r="L10" s="36">
        <v>44286</v>
      </c>
      <c r="M10" t="s">
        <v>1118</v>
      </c>
      <c r="N10" t="s">
        <v>1119</v>
      </c>
      <c r="O10" s="40">
        <v>44286</v>
      </c>
      <c r="P10">
        <v>12</v>
      </c>
      <c r="Q10" s="38">
        <v>46166526</v>
      </c>
      <c r="R10">
        <v>8211120</v>
      </c>
      <c r="S10">
        <v>9599249</v>
      </c>
      <c r="T10">
        <v>3478725</v>
      </c>
      <c r="U10">
        <v>3635044</v>
      </c>
      <c r="V10" s="42">
        <f t="shared" si="0"/>
        <v>2308326.3000000003</v>
      </c>
      <c r="W10" s="38">
        <f t="shared" si="1"/>
        <v>48.474852299999995</v>
      </c>
      <c r="X10" s="38">
        <v>3445616</v>
      </c>
      <c r="Y10">
        <v>2760848</v>
      </c>
      <c r="Z10">
        <v>0</v>
      </c>
      <c r="AA10">
        <v>2760848</v>
      </c>
      <c r="AB10">
        <v>43661649</v>
      </c>
      <c r="AC10" s="3">
        <f t="shared" si="2"/>
        <v>7.4634508994677233</v>
      </c>
      <c r="AD10" s="3">
        <f t="shared" si="4"/>
        <v>3.6178968</v>
      </c>
      <c r="AE10" s="34">
        <v>2043</v>
      </c>
      <c r="AF10" s="41">
        <f t="shared" si="3"/>
        <v>0.79528899224806204</v>
      </c>
      <c r="AG10" s="38">
        <v>5805000000</v>
      </c>
      <c r="AH10">
        <v>156319</v>
      </c>
      <c r="AI10">
        <v>0</v>
      </c>
      <c r="AJ10">
        <v>348611</v>
      </c>
      <c r="AK10">
        <v>0</v>
      </c>
      <c r="AL10">
        <v>0</v>
      </c>
      <c r="AM10">
        <v>0</v>
      </c>
      <c r="AN10">
        <v>348611</v>
      </c>
      <c r="AO10">
        <v>7297</v>
      </c>
      <c r="AP10">
        <v>18520101</v>
      </c>
      <c r="AQ10">
        <v>6268881</v>
      </c>
      <c r="AR10">
        <v>6643493</v>
      </c>
      <c r="AS10">
        <v>25170891</v>
      </c>
      <c r="AT10">
        <v>25519502</v>
      </c>
      <c r="AU10">
        <v>1824952</v>
      </c>
      <c r="AV10">
        <v>802577</v>
      </c>
      <c r="AW10">
        <v>0</v>
      </c>
      <c r="AX10">
        <v>0</v>
      </c>
      <c r="AY10">
        <v>16368021</v>
      </c>
      <c r="AZ10">
        <v>0</v>
      </c>
      <c r="BA10">
        <v>0</v>
      </c>
      <c r="BB10">
        <v>0</v>
      </c>
      <c r="BC10">
        <v>16368021</v>
      </c>
      <c r="BD10">
        <v>9151481</v>
      </c>
      <c r="BE10">
        <v>8802870</v>
      </c>
      <c r="BF10">
        <v>9151481</v>
      </c>
      <c r="BG10">
        <v>13100</v>
      </c>
      <c r="BH10">
        <v>9138351</v>
      </c>
      <c r="BI10">
        <v>9151481</v>
      </c>
      <c r="BJ10">
        <v>9151481</v>
      </c>
      <c r="BM10">
        <v>-112793</v>
      </c>
      <c r="BO10">
        <v>-717877</v>
      </c>
      <c r="BP10">
        <v>942984</v>
      </c>
      <c r="BQ10">
        <v>32361867</v>
      </c>
      <c r="BR10">
        <v>73844698</v>
      </c>
      <c r="BS10">
        <v>21908645</v>
      </c>
    </row>
    <row r="11" spans="1:92" x14ac:dyDescent="0.35">
      <c r="A11">
        <v>2626708</v>
      </c>
      <c r="B11" t="s">
        <v>1371</v>
      </c>
      <c r="C11" s="36">
        <v>33424</v>
      </c>
      <c r="D11">
        <v>31</v>
      </c>
      <c r="E11">
        <v>1</v>
      </c>
      <c r="F11">
        <v>0</v>
      </c>
      <c r="G11" t="s">
        <v>1088</v>
      </c>
      <c r="H11" t="s">
        <v>1089</v>
      </c>
      <c r="I11" t="s">
        <v>1090</v>
      </c>
      <c r="J11">
        <v>0</v>
      </c>
      <c r="K11" t="s">
        <v>1091</v>
      </c>
      <c r="L11" s="36">
        <v>44408</v>
      </c>
      <c r="M11" t="s">
        <v>1185</v>
      </c>
      <c r="N11" t="s">
        <v>1186</v>
      </c>
      <c r="O11" s="40">
        <v>44408</v>
      </c>
      <c r="P11">
        <v>12</v>
      </c>
      <c r="Q11" s="38">
        <v>40289274</v>
      </c>
      <c r="R11">
        <v>0</v>
      </c>
      <c r="S11">
        <v>7342977</v>
      </c>
      <c r="T11">
        <v>3020383</v>
      </c>
      <c r="U11">
        <v>3156003</v>
      </c>
      <c r="V11" s="42">
        <f t="shared" si="0"/>
        <v>2014463.7000000002</v>
      </c>
      <c r="W11" s="38">
        <f t="shared" si="1"/>
        <v>42.303737700000006</v>
      </c>
      <c r="X11" s="38">
        <v>3020490</v>
      </c>
      <c r="Y11">
        <v>2478284</v>
      </c>
      <c r="Z11">
        <v>1901972</v>
      </c>
      <c r="AA11">
        <v>576312</v>
      </c>
      <c r="AB11">
        <v>29880649</v>
      </c>
      <c r="AC11" s="3">
        <f t="shared" si="2"/>
        <v>7.4970077643990312</v>
      </c>
      <c r="AD11" s="3">
        <f t="shared" si="4"/>
        <v>3.1715145000000007</v>
      </c>
      <c r="AE11" s="34">
        <v>2904</v>
      </c>
      <c r="AF11" s="41">
        <f t="shared" si="3"/>
        <v>0.69404434108527135</v>
      </c>
      <c r="AG11" s="38">
        <v>5805000000</v>
      </c>
      <c r="AH11">
        <v>135620</v>
      </c>
      <c r="AI11">
        <v>0</v>
      </c>
      <c r="AJ11">
        <v>339949</v>
      </c>
      <c r="AK11">
        <v>0</v>
      </c>
      <c r="AL11">
        <v>0</v>
      </c>
      <c r="AM11">
        <v>0</v>
      </c>
      <c r="AN11">
        <v>339949</v>
      </c>
      <c r="AO11">
        <v>134420</v>
      </c>
      <c r="AP11">
        <v>3363245</v>
      </c>
      <c r="AQ11">
        <v>3162441</v>
      </c>
      <c r="AR11">
        <v>5700002</v>
      </c>
      <c r="AS11">
        <v>9197667</v>
      </c>
      <c r="AT11">
        <v>9537616</v>
      </c>
      <c r="AU11">
        <v>4056839</v>
      </c>
      <c r="AV11">
        <v>1545057</v>
      </c>
      <c r="AW11">
        <v>0</v>
      </c>
      <c r="AX11">
        <v>0</v>
      </c>
      <c r="AY11">
        <v>6683985</v>
      </c>
      <c r="AZ11">
        <v>0</v>
      </c>
      <c r="BA11">
        <v>0</v>
      </c>
      <c r="BB11">
        <v>8965</v>
      </c>
      <c r="BC11">
        <v>6692950</v>
      </c>
      <c r="BD11">
        <v>2844666</v>
      </c>
      <c r="BE11">
        <v>2513682</v>
      </c>
      <c r="BF11">
        <v>2853631</v>
      </c>
      <c r="BG11">
        <v>254634</v>
      </c>
      <c r="BH11">
        <v>2590032</v>
      </c>
      <c r="BI11">
        <v>2844666</v>
      </c>
      <c r="BJ11">
        <v>2844666</v>
      </c>
      <c r="BM11">
        <v>-33937</v>
      </c>
      <c r="BO11">
        <v>-2444071</v>
      </c>
      <c r="BP11">
        <v>311076</v>
      </c>
      <c r="BQ11">
        <v>25829547</v>
      </c>
      <c r="BR11">
        <v>65578120</v>
      </c>
      <c r="BS11">
        <v>6886936</v>
      </c>
    </row>
    <row r="12" spans="1:92" x14ac:dyDescent="0.35">
      <c r="A12">
        <v>2101304</v>
      </c>
      <c r="B12" t="s">
        <v>1302</v>
      </c>
      <c r="C12" s="36">
        <v>31827</v>
      </c>
      <c r="D12">
        <v>35</v>
      </c>
      <c r="E12">
        <v>0</v>
      </c>
      <c r="F12">
        <v>0</v>
      </c>
      <c r="G12" t="s">
        <v>1088</v>
      </c>
      <c r="H12" t="s">
        <v>1089</v>
      </c>
      <c r="I12" t="s">
        <v>1090</v>
      </c>
      <c r="J12">
        <v>0</v>
      </c>
      <c r="K12" t="s">
        <v>1091</v>
      </c>
      <c r="L12" s="36">
        <v>44439</v>
      </c>
      <c r="M12" t="s">
        <v>1114</v>
      </c>
      <c r="N12" t="s">
        <v>1115</v>
      </c>
      <c r="O12" s="40">
        <v>44439</v>
      </c>
      <c r="P12">
        <v>12</v>
      </c>
      <c r="Q12" s="38">
        <v>26022647</v>
      </c>
      <c r="R12">
        <v>0</v>
      </c>
      <c r="S12">
        <v>3729367</v>
      </c>
      <c r="T12">
        <v>2807697</v>
      </c>
      <c r="U12">
        <v>2928297</v>
      </c>
      <c r="V12" s="42">
        <f t="shared" si="0"/>
        <v>1301132.3500000001</v>
      </c>
      <c r="W12" s="38">
        <f t="shared" si="1"/>
        <v>27.323779350000002</v>
      </c>
      <c r="X12" s="38">
        <v>2937004</v>
      </c>
      <c r="Y12">
        <v>2397771</v>
      </c>
      <c r="Z12">
        <v>95000</v>
      </c>
      <c r="AA12">
        <v>2302771</v>
      </c>
      <c r="AB12">
        <v>21883613</v>
      </c>
      <c r="AC12" s="3">
        <f t="shared" si="2"/>
        <v>11.286338395936433</v>
      </c>
      <c r="AD12" s="3">
        <f t="shared" si="4"/>
        <v>3.0838542000000002</v>
      </c>
      <c r="AE12" s="34">
        <v>2142</v>
      </c>
      <c r="AF12" s="33">
        <f t="shared" si="3"/>
        <v>0.44827987941429803</v>
      </c>
      <c r="AG12" s="38">
        <v>5805000000</v>
      </c>
      <c r="AH12">
        <v>120600</v>
      </c>
      <c r="AI12">
        <v>0</v>
      </c>
      <c r="AJ12">
        <v>439872</v>
      </c>
      <c r="AK12">
        <v>0</v>
      </c>
      <c r="AL12">
        <v>0</v>
      </c>
      <c r="AM12">
        <v>0</v>
      </c>
      <c r="AN12">
        <v>439872</v>
      </c>
      <c r="AO12">
        <v>8500</v>
      </c>
      <c r="AP12">
        <v>4988035</v>
      </c>
      <c r="AQ12">
        <v>4907471</v>
      </c>
      <c r="AR12">
        <v>6474315</v>
      </c>
      <c r="AS12">
        <v>13810614</v>
      </c>
      <c r="AT12">
        <v>14250486</v>
      </c>
      <c r="AU12">
        <v>87029</v>
      </c>
      <c r="AV12">
        <v>87029</v>
      </c>
      <c r="AW12">
        <v>0</v>
      </c>
      <c r="AX12">
        <v>0</v>
      </c>
      <c r="AY12">
        <v>3486469</v>
      </c>
      <c r="AZ12">
        <v>0</v>
      </c>
      <c r="BA12">
        <v>0</v>
      </c>
      <c r="BB12">
        <v>90000</v>
      </c>
      <c r="BC12">
        <v>3576469</v>
      </c>
      <c r="BD12">
        <v>10674017</v>
      </c>
      <c r="BE12">
        <v>10324145</v>
      </c>
      <c r="BF12">
        <v>10764017</v>
      </c>
      <c r="BG12">
        <v>10400</v>
      </c>
      <c r="BH12">
        <v>10654017</v>
      </c>
      <c r="BI12">
        <v>10674017</v>
      </c>
      <c r="BJ12">
        <v>10674017</v>
      </c>
      <c r="BK12">
        <v>0</v>
      </c>
      <c r="BL12">
        <v>31104</v>
      </c>
      <c r="BM12">
        <v>0</v>
      </c>
      <c r="BO12">
        <v>0</v>
      </c>
      <c r="BP12">
        <v>1740931</v>
      </c>
      <c r="BQ12">
        <v>22712931</v>
      </c>
      <c r="BR12">
        <v>26335836</v>
      </c>
      <c r="BS12">
        <v>28339515</v>
      </c>
    </row>
    <row r="13" spans="1:92" x14ac:dyDescent="0.35">
      <c r="A13">
        <v>7323785</v>
      </c>
      <c r="B13" t="s">
        <v>1359</v>
      </c>
      <c r="C13" s="36">
        <v>40381</v>
      </c>
      <c r="D13">
        <v>12</v>
      </c>
      <c r="E13">
        <v>1</v>
      </c>
      <c r="F13">
        <v>0</v>
      </c>
      <c r="G13" t="s">
        <v>1088</v>
      </c>
      <c r="H13" t="s">
        <v>1089</v>
      </c>
      <c r="I13" t="s">
        <v>1090</v>
      </c>
      <c r="J13">
        <v>0</v>
      </c>
      <c r="K13" t="s">
        <v>1091</v>
      </c>
      <c r="L13" s="36">
        <v>44561</v>
      </c>
      <c r="M13" t="s">
        <v>1261</v>
      </c>
      <c r="N13" t="s">
        <v>1262</v>
      </c>
      <c r="O13" s="40">
        <v>44561</v>
      </c>
      <c r="P13">
        <v>12</v>
      </c>
      <c r="Q13" s="38">
        <v>34335160</v>
      </c>
      <c r="R13">
        <v>0</v>
      </c>
      <c r="S13">
        <v>4757469</v>
      </c>
      <c r="T13">
        <v>2921228</v>
      </c>
      <c r="U13">
        <v>2935528</v>
      </c>
      <c r="V13" s="42">
        <f t="shared" si="0"/>
        <v>1716758</v>
      </c>
      <c r="W13" s="38">
        <f t="shared" si="1"/>
        <v>36.051918000000001</v>
      </c>
      <c r="X13" s="38">
        <v>2905942</v>
      </c>
      <c r="Y13">
        <v>2353117</v>
      </c>
      <c r="Z13">
        <v>845000</v>
      </c>
      <c r="AA13">
        <v>1508117</v>
      </c>
      <c r="AB13">
        <v>28215727</v>
      </c>
      <c r="AC13" s="3">
        <f t="shared" si="2"/>
        <v>8.4634584490067901</v>
      </c>
      <c r="AD13" s="3">
        <f t="shared" si="4"/>
        <v>3.0512390999999996</v>
      </c>
      <c r="AE13" s="34">
        <v>2060</v>
      </c>
      <c r="AF13" s="41">
        <f t="shared" si="3"/>
        <v>0.59147562446167101</v>
      </c>
      <c r="AG13" s="38">
        <v>5805000000</v>
      </c>
      <c r="AH13">
        <v>14300</v>
      </c>
      <c r="AI13">
        <v>0</v>
      </c>
      <c r="AJ13">
        <v>35021</v>
      </c>
      <c r="AK13">
        <v>0</v>
      </c>
      <c r="AL13">
        <v>0</v>
      </c>
      <c r="AM13">
        <v>0</v>
      </c>
      <c r="AN13">
        <v>35021</v>
      </c>
      <c r="AO13">
        <v>0</v>
      </c>
      <c r="AP13">
        <v>9575918</v>
      </c>
      <c r="AQ13">
        <v>8512226</v>
      </c>
      <c r="AR13">
        <v>476395</v>
      </c>
      <c r="AS13">
        <v>10052313</v>
      </c>
      <c r="AT13">
        <v>10087334</v>
      </c>
      <c r="AU13">
        <v>1954089</v>
      </c>
      <c r="AV13">
        <v>507767</v>
      </c>
      <c r="AW13">
        <v>1427513</v>
      </c>
      <c r="AX13">
        <v>18809</v>
      </c>
      <c r="AY13">
        <v>6323671</v>
      </c>
      <c r="AZ13">
        <v>188961</v>
      </c>
      <c r="BA13">
        <v>188961</v>
      </c>
      <c r="BB13">
        <v>188961</v>
      </c>
      <c r="BC13">
        <v>6512632</v>
      </c>
      <c r="BD13">
        <v>3574702</v>
      </c>
      <c r="BE13">
        <v>3728642</v>
      </c>
      <c r="BF13">
        <v>3763663</v>
      </c>
      <c r="BG13">
        <v>1002</v>
      </c>
      <c r="BH13">
        <v>3573700</v>
      </c>
      <c r="BI13">
        <v>3574702</v>
      </c>
      <c r="BJ13">
        <v>3574702</v>
      </c>
      <c r="BM13">
        <v>-26788</v>
      </c>
      <c r="BO13">
        <v>-1450312</v>
      </c>
      <c r="BP13">
        <v>-2000753</v>
      </c>
      <c r="BQ13">
        <v>23642667</v>
      </c>
      <c r="BR13">
        <v>36934403</v>
      </c>
      <c r="BS13">
        <v>8171768</v>
      </c>
    </row>
    <row r="14" spans="1:92" x14ac:dyDescent="0.35">
      <c r="A14">
        <v>6868508</v>
      </c>
      <c r="B14" t="s">
        <v>1310</v>
      </c>
      <c r="C14" s="36">
        <v>39906</v>
      </c>
      <c r="D14">
        <v>13</v>
      </c>
      <c r="E14">
        <v>0</v>
      </c>
      <c r="F14">
        <v>0</v>
      </c>
      <c r="G14" t="s">
        <v>1088</v>
      </c>
      <c r="H14" t="s">
        <v>1089</v>
      </c>
      <c r="I14" t="s">
        <v>1090</v>
      </c>
      <c r="J14">
        <v>0</v>
      </c>
      <c r="K14" t="s">
        <v>1091</v>
      </c>
      <c r="L14" s="36">
        <v>44286</v>
      </c>
      <c r="M14" t="s">
        <v>1248</v>
      </c>
      <c r="N14" t="s">
        <v>1249</v>
      </c>
      <c r="O14" s="40">
        <v>44286</v>
      </c>
      <c r="P14">
        <v>12</v>
      </c>
      <c r="Q14" s="38">
        <v>13987038</v>
      </c>
      <c r="R14">
        <v>0</v>
      </c>
      <c r="S14">
        <v>3325820</v>
      </c>
      <c r="T14">
        <v>2822013</v>
      </c>
      <c r="U14">
        <v>3170165</v>
      </c>
      <c r="V14" s="42">
        <f t="shared" si="0"/>
        <v>699351.9</v>
      </c>
      <c r="W14" s="38">
        <f t="shared" si="1"/>
        <v>14.6863899</v>
      </c>
      <c r="X14" s="38">
        <v>2834228</v>
      </c>
      <c r="Y14">
        <v>2286962</v>
      </c>
      <c r="Z14">
        <v>1054941</v>
      </c>
      <c r="AA14">
        <v>1232021</v>
      </c>
      <c r="AB14">
        <v>7864135</v>
      </c>
      <c r="AC14" s="3">
        <f t="shared" si="2"/>
        <v>20.263246585874722</v>
      </c>
      <c r="AD14" s="3">
        <f t="shared" si="4"/>
        <v>2.9759394000000001</v>
      </c>
      <c r="AE14" s="34">
        <v>448</v>
      </c>
      <c r="AF14" s="33">
        <f t="shared" si="3"/>
        <v>0.24094811369509045</v>
      </c>
      <c r="AG14" s="38">
        <v>5805000000</v>
      </c>
      <c r="AH14">
        <v>348152</v>
      </c>
      <c r="AI14">
        <v>0</v>
      </c>
      <c r="AJ14">
        <v>722960</v>
      </c>
      <c r="AK14">
        <v>0</v>
      </c>
      <c r="AL14">
        <v>0</v>
      </c>
      <c r="AM14">
        <v>0</v>
      </c>
      <c r="AN14">
        <v>722960</v>
      </c>
      <c r="AO14">
        <v>0</v>
      </c>
      <c r="AP14">
        <v>5809950</v>
      </c>
      <c r="AQ14">
        <v>1891150</v>
      </c>
      <c r="AR14">
        <v>1785639</v>
      </c>
      <c r="AS14">
        <v>7595589</v>
      </c>
      <c r="AT14">
        <v>8318549</v>
      </c>
      <c r="AU14">
        <v>471811</v>
      </c>
      <c r="AV14">
        <v>136513</v>
      </c>
      <c r="AW14">
        <v>0</v>
      </c>
      <c r="AX14">
        <v>0</v>
      </c>
      <c r="AY14">
        <v>2106436</v>
      </c>
      <c r="AZ14">
        <v>0</v>
      </c>
      <c r="BA14">
        <v>0</v>
      </c>
      <c r="BB14">
        <v>362331</v>
      </c>
      <c r="BC14">
        <v>2468767</v>
      </c>
      <c r="BD14">
        <v>5849782</v>
      </c>
      <c r="BE14">
        <v>5489153</v>
      </c>
      <c r="BF14">
        <v>6212113</v>
      </c>
      <c r="BG14">
        <v>100</v>
      </c>
      <c r="BH14">
        <v>5849682</v>
      </c>
      <c r="BI14">
        <v>5849782</v>
      </c>
      <c r="BJ14">
        <v>5849782</v>
      </c>
      <c r="BK14">
        <v>-300289</v>
      </c>
      <c r="BL14">
        <v>-26031</v>
      </c>
      <c r="BM14">
        <v>0</v>
      </c>
      <c r="BO14">
        <v>-300289</v>
      </c>
      <c r="BP14">
        <v>779147</v>
      </c>
      <c r="BQ14">
        <v>25530805</v>
      </c>
      <c r="BR14">
        <v>19128697</v>
      </c>
      <c r="BS14">
        <v>14780936</v>
      </c>
    </row>
    <row r="15" spans="1:92" x14ac:dyDescent="0.35">
      <c r="A15">
        <v>3980090</v>
      </c>
      <c r="B15" t="s">
        <v>1370</v>
      </c>
      <c r="C15" s="36">
        <v>36642</v>
      </c>
      <c r="D15">
        <v>22</v>
      </c>
      <c r="E15">
        <v>0</v>
      </c>
      <c r="F15">
        <v>1</v>
      </c>
      <c r="G15" t="s">
        <v>1088</v>
      </c>
      <c r="H15" t="s">
        <v>1089</v>
      </c>
      <c r="I15" t="s">
        <v>1090</v>
      </c>
      <c r="J15">
        <v>0</v>
      </c>
      <c r="K15" t="s">
        <v>1091</v>
      </c>
      <c r="L15" s="36">
        <v>44408</v>
      </c>
      <c r="M15" t="s">
        <v>1212</v>
      </c>
      <c r="N15" t="s">
        <v>1186</v>
      </c>
      <c r="O15" s="40">
        <v>44408</v>
      </c>
      <c r="P15">
        <v>12</v>
      </c>
      <c r="Q15" s="38">
        <v>41262307</v>
      </c>
      <c r="R15">
        <v>0</v>
      </c>
      <c r="S15">
        <v>7444876</v>
      </c>
      <c r="T15">
        <v>2616921</v>
      </c>
      <c r="U15">
        <v>2900752</v>
      </c>
      <c r="V15" s="42">
        <f t="shared" si="0"/>
        <v>2063115.35</v>
      </c>
      <c r="W15" s="38">
        <f t="shared" si="1"/>
        <v>43.325422350000004</v>
      </c>
      <c r="X15" s="38">
        <v>2621570</v>
      </c>
      <c r="Y15">
        <v>2102080</v>
      </c>
      <c r="Z15">
        <v>700000</v>
      </c>
      <c r="AA15">
        <v>1399504</v>
      </c>
      <c r="AB15">
        <v>30662533</v>
      </c>
      <c r="AC15" s="3">
        <f t="shared" si="2"/>
        <v>6.3534256579497601</v>
      </c>
      <c r="AD15" s="3">
        <f t="shared" si="4"/>
        <v>2.7526485000000003</v>
      </c>
      <c r="AE15" s="34">
        <v>2941</v>
      </c>
      <c r="AF15" s="41">
        <f t="shared" si="3"/>
        <v>0.71080632213608963</v>
      </c>
      <c r="AG15" s="38">
        <v>5805000000</v>
      </c>
      <c r="AH15">
        <v>278831</v>
      </c>
      <c r="AI15">
        <v>5000</v>
      </c>
      <c r="AJ15">
        <v>930205</v>
      </c>
      <c r="AK15">
        <v>19998</v>
      </c>
      <c r="AL15">
        <v>9128126</v>
      </c>
      <c r="AM15">
        <v>0</v>
      </c>
      <c r="AN15">
        <v>10078329</v>
      </c>
      <c r="AO15">
        <v>453227</v>
      </c>
      <c r="AP15">
        <v>3615919</v>
      </c>
      <c r="AQ15">
        <v>3384870</v>
      </c>
      <c r="AR15">
        <v>5761436</v>
      </c>
      <c r="AS15">
        <v>9830582</v>
      </c>
      <c r="AT15">
        <v>19908911</v>
      </c>
      <c r="AU15">
        <v>1643201</v>
      </c>
      <c r="AV15">
        <v>1600190</v>
      </c>
      <c r="AW15">
        <v>0</v>
      </c>
      <c r="AX15">
        <v>0</v>
      </c>
      <c r="AY15">
        <v>4462379</v>
      </c>
      <c r="AZ15">
        <v>0</v>
      </c>
      <c r="BA15">
        <v>0</v>
      </c>
      <c r="BB15">
        <v>189715</v>
      </c>
      <c r="BC15">
        <v>4652094</v>
      </c>
      <c r="BD15">
        <v>15253852</v>
      </c>
      <c r="BE15">
        <v>5368203</v>
      </c>
      <c r="BF15">
        <v>15446532</v>
      </c>
      <c r="BG15">
        <v>254372</v>
      </c>
      <c r="BH15">
        <v>14647827</v>
      </c>
      <c r="BI15">
        <v>15253852</v>
      </c>
      <c r="BJ15">
        <v>15233854</v>
      </c>
      <c r="BK15">
        <v>-1972</v>
      </c>
      <c r="BL15">
        <v>107</v>
      </c>
      <c r="BM15">
        <v>0</v>
      </c>
      <c r="BO15">
        <v>-1972</v>
      </c>
      <c r="BP15">
        <v>368156</v>
      </c>
      <c r="BQ15">
        <v>23642593</v>
      </c>
      <c r="BR15">
        <v>66884910</v>
      </c>
      <c r="BS15">
        <v>36929575</v>
      </c>
    </row>
    <row r="16" spans="1:92" x14ac:dyDescent="0.35">
      <c r="A16">
        <v>8517137</v>
      </c>
      <c r="B16" t="s">
        <v>1368</v>
      </c>
      <c r="C16" s="36">
        <v>41401</v>
      </c>
      <c r="D16">
        <v>9</v>
      </c>
      <c r="E16">
        <v>1</v>
      </c>
      <c r="F16">
        <v>0</v>
      </c>
      <c r="G16" t="s">
        <v>1088</v>
      </c>
      <c r="H16" t="s">
        <v>1089</v>
      </c>
      <c r="I16" t="s">
        <v>1090</v>
      </c>
      <c r="J16">
        <v>0</v>
      </c>
      <c r="K16" t="s">
        <v>1091</v>
      </c>
      <c r="L16" s="36">
        <v>43982</v>
      </c>
      <c r="M16" t="s">
        <v>1121</v>
      </c>
      <c r="N16" t="s">
        <v>1122</v>
      </c>
      <c r="O16" s="40">
        <v>43982</v>
      </c>
      <c r="P16">
        <v>18</v>
      </c>
      <c r="Q16" s="38">
        <v>20077808</v>
      </c>
      <c r="S16">
        <v>4562541</v>
      </c>
      <c r="T16">
        <v>2076322</v>
      </c>
      <c r="U16">
        <v>2114603</v>
      </c>
      <c r="V16" s="42">
        <f t="shared" si="0"/>
        <v>1003890.4</v>
      </c>
      <c r="W16" s="38">
        <f t="shared" si="1"/>
        <v>21.081698399999997</v>
      </c>
      <c r="X16" s="38">
        <v>2059366</v>
      </c>
      <c r="Y16">
        <v>1668087</v>
      </c>
      <c r="Z16">
        <v>0</v>
      </c>
      <c r="AA16">
        <v>1668087</v>
      </c>
      <c r="AB16">
        <v>10872906</v>
      </c>
      <c r="AC16" s="3">
        <f t="shared" si="2"/>
        <v>10.256926453325981</v>
      </c>
      <c r="AD16" s="3">
        <f t="shared" si="4"/>
        <v>2.1623342999999999</v>
      </c>
      <c r="AE16" s="34">
        <v>944</v>
      </c>
      <c r="AF16" s="33">
        <f t="shared" si="3"/>
        <v>0.34587093884582254</v>
      </c>
      <c r="AG16" s="38">
        <v>5805000000</v>
      </c>
      <c r="AH16">
        <v>33281</v>
      </c>
      <c r="AI16">
        <v>5000</v>
      </c>
      <c r="AJ16">
        <v>572145</v>
      </c>
      <c r="AK16">
        <v>0</v>
      </c>
      <c r="AL16">
        <v>0</v>
      </c>
      <c r="AM16">
        <v>0</v>
      </c>
      <c r="AN16">
        <v>572145</v>
      </c>
      <c r="AO16">
        <v>176256</v>
      </c>
      <c r="AP16">
        <v>4643833</v>
      </c>
      <c r="AQ16">
        <v>2619818</v>
      </c>
      <c r="AR16">
        <v>2687619</v>
      </c>
      <c r="AS16">
        <v>7507708</v>
      </c>
      <c r="AT16">
        <v>8079853</v>
      </c>
      <c r="AU16">
        <v>791423</v>
      </c>
      <c r="AV16">
        <v>736878</v>
      </c>
      <c r="AW16">
        <v>54545</v>
      </c>
      <c r="AX16">
        <v>0</v>
      </c>
      <c r="AY16">
        <v>5783506</v>
      </c>
      <c r="AZ16">
        <v>545455</v>
      </c>
      <c r="BA16">
        <v>545455</v>
      </c>
      <c r="BB16">
        <v>628259</v>
      </c>
      <c r="BC16">
        <v>6411765</v>
      </c>
      <c r="BD16">
        <v>1668088</v>
      </c>
      <c r="BE16">
        <v>1724202</v>
      </c>
      <c r="BF16">
        <v>2296347</v>
      </c>
      <c r="BG16">
        <v>1</v>
      </c>
      <c r="BH16">
        <v>1668087</v>
      </c>
      <c r="BI16">
        <v>1668088</v>
      </c>
      <c r="BJ16">
        <v>1668088</v>
      </c>
      <c r="BM16">
        <v>-610426</v>
      </c>
      <c r="BO16">
        <v>137220</v>
      </c>
      <c r="BP16">
        <v>2633074</v>
      </c>
      <c r="BQ16">
        <v>13244144</v>
      </c>
      <c r="BR16">
        <v>22365858</v>
      </c>
      <c r="BS16">
        <v>3500779</v>
      </c>
    </row>
    <row r="17" spans="1:71" x14ac:dyDescent="0.35">
      <c r="B17" t="s">
        <v>1331</v>
      </c>
      <c r="O17" s="40">
        <v>44196</v>
      </c>
      <c r="Q17" s="38">
        <v>26978472</v>
      </c>
      <c r="V17" s="42">
        <f t="shared" si="0"/>
        <v>1348923.6</v>
      </c>
      <c r="W17" s="38">
        <f t="shared" si="1"/>
        <v>28.327395600000003</v>
      </c>
      <c r="X17" s="38">
        <v>1988620</v>
      </c>
      <c r="AC17" s="3">
        <f t="shared" si="2"/>
        <v>7.3711365121049104</v>
      </c>
      <c r="AD17" s="3">
        <f t="shared" si="4"/>
        <v>2.0880510000000001</v>
      </c>
      <c r="AE17" s="34">
        <v>577</v>
      </c>
      <c r="AF17" s="33">
        <f t="shared" si="3"/>
        <v>0.46474542635658916</v>
      </c>
      <c r="AG17" s="38">
        <v>5805000000</v>
      </c>
    </row>
    <row r="18" spans="1:71" x14ac:dyDescent="0.35">
      <c r="A18">
        <v>9794174</v>
      </c>
      <c r="B18" t="s">
        <v>1301</v>
      </c>
      <c r="C18" s="36">
        <v>42271</v>
      </c>
      <c r="D18">
        <v>7</v>
      </c>
      <c r="E18">
        <v>0</v>
      </c>
      <c r="F18">
        <v>1</v>
      </c>
      <c r="G18" t="s">
        <v>1088</v>
      </c>
      <c r="H18" t="s">
        <v>1089</v>
      </c>
      <c r="I18" t="s">
        <v>1090</v>
      </c>
      <c r="J18">
        <v>0</v>
      </c>
      <c r="K18" t="s">
        <v>1091</v>
      </c>
      <c r="L18" s="36">
        <v>44196</v>
      </c>
      <c r="M18" t="s">
        <v>1132</v>
      </c>
      <c r="N18" t="s">
        <v>1133</v>
      </c>
      <c r="O18" s="40">
        <v>44196</v>
      </c>
      <c r="P18">
        <v>12</v>
      </c>
      <c r="Q18" s="38">
        <v>21879533</v>
      </c>
      <c r="R18">
        <v>0</v>
      </c>
      <c r="S18">
        <v>5987973</v>
      </c>
      <c r="T18">
        <v>1943215</v>
      </c>
      <c r="U18">
        <v>2079450</v>
      </c>
      <c r="V18" s="42">
        <f t="shared" si="0"/>
        <v>1093976.6500000001</v>
      </c>
      <c r="W18" s="38">
        <f t="shared" si="1"/>
        <v>22.973509649999997</v>
      </c>
      <c r="X18" s="38">
        <v>1944391</v>
      </c>
      <c r="Y18">
        <v>1582922</v>
      </c>
      <c r="Z18">
        <v>1100000</v>
      </c>
      <c r="AA18">
        <v>482922</v>
      </c>
      <c r="AB18">
        <v>9338726</v>
      </c>
      <c r="AC18" s="3">
        <f t="shared" si="2"/>
        <v>8.8868030227153376</v>
      </c>
      <c r="AD18" s="3">
        <f t="shared" si="4"/>
        <v>2.0416105499999997</v>
      </c>
      <c r="AE18" s="34">
        <v>157</v>
      </c>
      <c r="AF18" s="33">
        <f t="shared" si="3"/>
        <v>0.37690840654608099</v>
      </c>
      <c r="AG18" s="38">
        <v>5805000000</v>
      </c>
      <c r="AH18">
        <v>136235</v>
      </c>
      <c r="AI18">
        <v>0</v>
      </c>
      <c r="AJ18">
        <v>129864</v>
      </c>
      <c r="AK18">
        <v>0</v>
      </c>
      <c r="AL18">
        <v>0</v>
      </c>
      <c r="AM18">
        <v>0</v>
      </c>
      <c r="AN18">
        <v>129864</v>
      </c>
      <c r="AO18">
        <v>177565</v>
      </c>
      <c r="AP18">
        <v>5270490</v>
      </c>
      <c r="AQ18">
        <v>5038855</v>
      </c>
      <c r="AR18">
        <v>4124910</v>
      </c>
      <c r="AS18">
        <v>9572965</v>
      </c>
      <c r="AT18">
        <v>9702829</v>
      </c>
      <c r="AU18">
        <v>2410091</v>
      </c>
      <c r="AV18">
        <v>1810091</v>
      </c>
      <c r="AW18">
        <v>0</v>
      </c>
      <c r="AX18">
        <v>0</v>
      </c>
      <c r="AY18">
        <v>6719891</v>
      </c>
      <c r="AZ18">
        <v>0</v>
      </c>
      <c r="BA18">
        <v>0</v>
      </c>
      <c r="BB18">
        <v>0</v>
      </c>
      <c r="BC18">
        <v>6719891</v>
      </c>
      <c r="BD18">
        <v>2982938</v>
      </c>
      <c r="BE18">
        <v>2853074</v>
      </c>
      <c r="BF18">
        <v>2982938</v>
      </c>
      <c r="BG18">
        <v>10000</v>
      </c>
      <c r="BH18">
        <v>2972938</v>
      </c>
      <c r="BI18">
        <v>2982938</v>
      </c>
      <c r="BJ18">
        <v>2982938</v>
      </c>
      <c r="BK18">
        <v>-49500</v>
      </c>
      <c r="BL18">
        <v>1176</v>
      </c>
      <c r="BM18">
        <v>0</v>
      </c>
      <c r="BO18">
        <v>-49500</v>
      </c>
      <c r="BP18">
        <v>1856307</v>
      </c>
      <c r="BQ18">
        <v>11204159</v>
      </c>
      <c r="BR18">
        <v>24898715</v>
      </c>
      <c r="BS18">
        <v>6147835</v>
      </c>
    </row>
    <row r="19" spans="1:71" x14ac:dyDescent="0.35">
      <c r="A19">
        <v>4384324</v>
      </c>
      <c r="B19" s="2" t="s">
        <v>1384</v>
      </c>
      <c r="C19" s="36">
        <v>37315</v>
      </c>
      <c r="D19">
        <v>20</v>
      </c>
      <c r="E19">
        <v>0</v>
      </c>
      <c r="F19">
        <v>0</v>
      </c>
      <c r="G19" t="s">
        <v>1088</v>
      </c>
      <c r="H19" t="s">
        <v>1089</v>
      </c>
      <c r="I19" t="s">
        <v>1090</v>
      </c>
      <c r="J19">
        <v>0</v>
      </c>
      <c r="K19" t="s">
        <v>1091</v>
      </c>
      <c r="L19" s="36">
        <v>44286</v>
      </c>
      <c r="M19" t="s">
        <v>1225</v>
      </c>
      <c r="N19" t="s">
        <v>1226</v>
      </c>
      <c r="O19" s="40">
        <v>44286</v>
      </c>
      <c r="P19">
        <v>12</v>
      </c>
      <c r="Q19" s="38">
        <v>17003439</v>
      </c>
      <c r="R19">
        <v>0</v>
      </c>
      <c r="S19">
        <v>3790339</v>
      </c>
      <c r="T19">
        <v>1977028</v>
      </c>
      <c r="U19">
        <v>2095037</v>
      </c>
      <c r="V19" s="42">
        <f t="shared" si="0"/>
        <v>850171.95000000007</v>
      </c>
      <c r="W19" s="38">
        <f t="shared" si="1"/>
        <v>17.85361095</v>
      </c>
      <c r="X19" s="38">
        <v>1920696</v>
      </c>
      <c r="Y19">
        <v>1552451</v>
      </c>
      <c r="Z19">
        <v>812900</v>
      </c>
      <c r="AA19">
        <v>739551</v>
      </c>
      <c r="AB19">
        <v>11545558</v>
      </c>
      <c r="AC19" s="3">
        <f t="shared" si="2"/>
        <v>11.295926665188142</v>
      </c>
      <c r="AD19" s="3">
        <f t="shared" si="4"/>
        <v>2.0167307999999999</v>
      </c>
      <c r="AE19" s="34">
        <v>1064</v>
      </c>
      <c r="AF19" s="33">
        <f t="shared" si="3"/>
        <v>0.29291023255813953</v>
      </c>
      <c r="AG19" s="38">
        <v>5805000000</v>
      </c>
      <c r="AH19">
        <v>98009</v>
      </c>
      <c r="AI19">
        <v>20000</v>
      </c>
      <c r="AJ19">
        <v>546131</v>
      </c>
      <c r="AK19">
        <v>23333</v>
      </c>
      <c r="AL19">
        <v>0</v>
      </c>
      <c r="AM19">
        <v>0</v>
      </c>
      <c r="AN19">
        <v>569464</v>
      </c>
      <c r="AO19">
        <v>0</v>
      </c>
      <c r="AP19">
        <v>3818349</v>
      </c>
      <c r="AQ19">
        <v>2492447</v>
      </c>
      <c r="AR19">
        <v>3956976</v>
      </c>
      <c r="AS19">
        <v>7775325</v>
      </c>
      <c r="AT19">
        <v>8344789</v>
      </c>
      <c r="AU19">
        <v>703558</v>
      </c>
      <c r="AV19">
        <v>335103</v>
      </c>
      <c r="AW19">
        <v>0</v>
      </c>
      <c r="AX19">
        <v>368455</v>
      </c>
      <c r="AY19">
        <v>2368858</v>
      </c>
      <c r="AZ19">
        <v>1633333</v>
      </c>
      <c r="BA19">
        <v>1633333</v>
      </c>
      <c r="BB19">
        <v>1756326</v>
      </c>
      <c r="BC19">
        <v>4125184</v>
      </c>
      <c r="BD19">
        <v>4219605</v>
      </c>
      <c r="BE19">
        <v>5406467</v>
      </c>
      <c r="BF19">
        <v>5975931</v>
      </c>
      <c r="BG19">
        <v>100</v>
      </c>
      <c r="BH19">
        <v>4219455</v>
      </c>
      <c r="BI19">
        <v>4219605</v>
      </c>
      <c r="BJ19">
        <v>4196272</v>
      </c>
      <c r="BK19">
        <v>1958460</v>
      </c>
      <c r="BL19">
        <v>-56332</v>
      </c>
      <c r="BM19">
        <v>0</v>
      </c>
      <c r="BO19">
        <v>1958460</v>
      </c>
      <c r="BP19">
        <v>2612242</v>
      </c>
      <c r="BQ19">
        <v>19481994</v>
      </c>
      <c r="BR19">
        <v>28428987</v>
      </c>
      <c r="BS19">
        <v>13709496</v>
      </c>
    </row>
    <row r="20" spans="1:71" x14ac:dyDescent="0.35">
      <c r="A20">
        <v>3269250</v>
      </c>
      <c r="B20" t="s">
        <v>1341</v>
      </c>
      <c r="C20" s="36">
        <v>35363</v>
      </c>
      <c r="D20">
        <v>26</v>
      </c>
      <c r="E20">
        <v>0</v>
      </c>
      <c r="F20">
        <v>0</v>
      </c>
      <c r="G20" t="s">
        <v>1088</v>
      </c>
      <c r="H20" t="s">
        <v>1089</v>
      </c>
      <c r="I20" t="s">
        <v>1090</v>
      </c>
      <c r="J20">
        <v>0</v>
      </c>
      <c r="K20" t="s">
        <v>1091</v>
      </c>
      <c r="L20" s="36">
        <v>44316</v>
      </c>
      <c r="M20" t="s">
        <v>1204</v>
      </c>
      <c r="N20" t="s">
        <v>1205</v>
      </c>
      <c r="O20" s="40">
        <v>44316</v>
      </c>
      <c r="P20">
        <v>16</v>
      </c>
      <c r="Q20" s="38">
        <v>22750005</v>
      </c>
      <c r="S20">
        <v>4996300</v>
      </c>
      <c r="T20">
        <v>1803779</v>
      </c>
      <c r="U20">
        <v>1937232</v>
      </c>
      <c r="V20" s="42">
        <f t="shared" si="0"/>
        <v>1137500.25</v>
      </c>
      <c r="W20" s="38">
        <f t="shared" si="1"/>
        <v>23.88750525</v>
      </c>
      <c r="X20" s="38">
        <v>1794487</v>
      </c>
      <c r="Y20">
        <v>1453535</v>
      </c>
      <c r="Z20">
        <v>0</v>
      </c>
      <c r="AA20">
        <v>1453535</v>
      </c>
      <c r="AB20">
        <v>513205</v>
      </c>
      <c r="AC20" s="3">
        <f t="shared" si="2"/>
        <v>7.8878532114608326</v>
      </c>
      <c r="AD20" s="3">
        <f t="shared" si="4"/>
        <v>1.88421135</v>
      </c>
      <c r="AE20" s="34">
        <v>45</v>
      </c>
      <c r="AF20" s="33">
        <f t="shared" si="3"/>
        <v>0.39190361757105946</v>
      </c>
      <c r="AG20" s="38">
        <v>5805000000</v>
      </c>
      <c r="AH20">
        <v>133453</v>
      </c>
      <c r="AI20">
        <v>0</v>
      </c>
      <c r="AJ20">
        <v>849328</v>
      </c>
      <c r="AK20">
        <v>0</v>
      </c>
      <c r="AL20">
        <v>0</v>
      </c>
      <c r="AM20">
        <v>0</v>
      </c>
      <c r="AN20">
        <v>849328</v>
      </c>
      <c r="AO20">
        <v>1037936</v>
      </c>
      <c r="AP20">
        <v>898354</v>
      </c>
      <c r="AQ20">
        <v>763850</v>
      </c>
      <c r="AR20">
        <v>475383</v>
      </c>
      <c r="AS20">
        <v>2411673</v>
      </c>
      <c r="AT20">
        <v>3261001</v>
      </c>
      <c r="AU20">
        <v>1433478</v>
      </c>
      <c r="AV20">
        <v>1121032</v>
      </c>
      <c r="AW20">
        <v>312446</v>
      </c>
      <c r="AX20">
        <v>0</v>
      </c>
      <c r="AY20">
        <v>1676470</v>
      </c>
      <c r="AZ20">
        <v>0</v>
      </c>
      <c r="BA20">
        <v>0</v>
      </c>
      <c r="BB20">
        <v>130856</v>
      </c>
      <c r="BC20">
        <v>1807326</v>
      </c>
      <c r="BD20">
        <v>1453675</v>
      </c>
      <c r="BE20">
        <v>735203</v>
      </c>
      <c r="BF20">
        <v>1584531</v>
      </c>
      <c r="BG20">
        <v>140</v>
      </c>
      <c r="BH20">
        <v>1453535</v>
      </c>
      <c r="BI20">
        <v>1453675</v>
      </c>
      <c r="BJ20">
        <v>1453675</v>
      </c>
      <c r="BM20">
        <v>-982781</v>
      </c>
      <c r="BO20">
        <v>-277461</v>
      </c>
      <c r="BP20">
        <v>162937</v>
      </c>
      <c r="BQ20">
        <v>15685307</v>
      </c>
      <c r="BR20">
        <v>26486467</v>
      </c>
      <c r="BS20">
        <v>4134251</v>
      </c>
    </row>
    <row r="21" spans="1:71" x14ac:dyDescent="0.35">
      <c r="A21" t="s">
        <v>1147</v>
      </c>
      <c r="B21" t="s">
        <v>1289</v>
      </c>
      <c r="C21" s="36">
        <v>30090</v>
      </c>
      <c r="D21">
        <v>40</v>
      </c>
      <c r="E21">
        <v>0</v>
      </c>
      <c r="F21">
        <v>0</v>
      </c>
      <c r="G21" t="s">
        <v>1088</v>
      </c>
      <c r="H21" t="s">
        <v>1089</v>
      </c>
      <c r="I21" t="s">
        <v>1090</v>
      </c>
      <c r="J21">
        <v>0</v>
      </c>
      <c r="K21" t="s">
        <v>1091</v>
      </c>
      <c r="L21" s="36">
        <v>44165</v>
      </c>
      <c r="M21" t="s">
        <v>1148</v>
      </c>
      <c r="N21" t="s">
        <v>1149</v>
      </c>
      <c r="O21" s="40">
        <v>44165</v>
      </c>
      <c r="P21">
        <v>12</v>
      </c>
      <c r="Q21" s="38">
        <v>35787913</v>
      </c>
      <c r="R21">
        <v>2377095</v>
      </c>
      <c r="S21">
        <v>7537157</v>
      </c>
      <c r="T21">
        <v>1709473</v>
      </c>
      <c r="U21">
        <v>1934553</v>
      </c>
      <c r="V21" s="42">
        <f t="shared" si="0"/>
        <v>1789395.6500000001</v>
      </c>
      <c r="W21" s="38">
        <f t="shared" si="1"/>
        <v>37.577308649999999</v>
      </c>
      <c r="X21" s="38">
        <v>1670384</v>
      </c>
      <c r="Y21">
        <v>1366968</v>
      </c>
      <c r="Z21">
        <v>551070</v>
      </c>
      <c r="AA21">
        <v>815898</v>
      </c>
      <c r="AB21">
        <v>24775443</v>
      </c>
      <c r="AC21" s="3">
        <f t="shared" si="2"/>
        <v>4.6674529470327037</v>
      </c>
      <c r="AD21" s="3">
        <f t="shared" si="4"/>
        <v>1.7539032000000001</v>
      </c>
      <c r="AE21" s="34">
        <v>2073</v>
      </c>
      <c r="AF21" s="41">
        <f t="shared" si="3"/>
        <v>0.61650151593453917</v>
      </c>
      <c r="AG21" s="38">
        <v>5805000000</v>
      </c>
      <c r="AH21">
        <v>225080</v>
      </c>
      <c r="AI21">
        <v>0</v>
      </c>
      <c r="AJ21">
        <v>785543</v>
      </c>
      <c r="AK21">
        <v>0</v>
      </c>
      <c r="AL21">
        <v>0</v>
      </c>
      <c r="AM21">
        <v>0</v>
      </c>
      <c r="AN21">
        <v>785543</v>
      </c>
      <c r="AO21">
        <v>135328</v>
      </c>
      <c r="AP21">
        <v>7816998</v>
      </c>
      <c r="AQ21">
        <v>7332545</v>
      </c>
      <c r="AR21">
        <v>4523612</v>
      </c>
      <c r="AS21">
        <v>12475938</v>
      </c>
      <c r="AT21">
        <v>13261481</v>
      </c>
      <c r="AU21">
        <v>1802073</v>
      </c>
      <c r="AV21">
        <v>1572455</v>
      </c>
      <c r="AW21">
        <v>0</v>
      </c>
      <c r="AX21">
        <v>200000</v>
      </c>
      <c r="AY21">
        <v>7319791</v>
      </c>
      <c r="AZ21">
        <v>666667</v>
      </c>
      <c r="BA21">
        <v>666667</v>
      </c>
      <c r="BB21">
        <v>743459</v>
      </c>
      <c r="BC21">
        <v>8063250</v>
      </c>
      <c r="BD21">
        <v>5198231</v>
      </c>
      <c r="BE21">
        <v>5156147</v>
      </c>
      <c r="BF21">
        <v>5941690</v>
      </c>
      <c r="BG21">
        <v>4082</v>
      </c>
      <c r="BH21">
        <v>4893227</v>
      </c>
      <c r="BI21">
        <v>5198231</v>
      </c>
      <c r="BJ21">
        <v>5198231</v>
      </c>
      <c r="BK21">
        <v>891304</v>
      </c>
      <c r="BL21">
        <v>-39089</v>
      </c>
      <c r="BM21">
        <v>0</v>
      </c>
      <c r="BO21">
        <v>891304</v>
      </c>
      <c r="BP21">
        <v>564335</v>
      </c>
      <c r="BQ21">
        <v>11836609</v>
      </c>
      <c r="BR21">
        <v>27562559</v>
      </c>
      <c r="BS21">
        <v>12117076</v>
      </c>
    </row>
    <row r="22" spans="1:71" x14ac:dyDescent="0.35">
      <c r="A22">
        <v>2931073</v>
      </c>
      <c r="B22" t="s">
        <v>1342</v>
      </c>
      <c r="C22" s="36">
        <v>34474</v>
      </c>
      <c r="D22">
        <v>28</v>
      </c>
      <c r="E22">
        <v>1</v>
      </c>
      <c r="F22">
        <v>0</v>
      </c>
      <c r="G22" t="s">
        <v>1088</v>
      </c>
      <c r="H22" t="s">
        <v>1089</v>
      </c>
      <c r="I22" t="s">
        <v>1090</v>
      </c>
      <c r="J22">
        <v>0</v>
      </c>
      <c r="K22" t="s">
        <v>1091</v>
      </c>
      <c r="L22" s="36">
        <v>44196</v>
      </c>
      <c r="M22" t="s">
        <v>1194</v>
      </c>
      <c r="N22" t="s">
        <v>1195</v>
      </c>
      <c r="O22" s="40">
        <v>44196</v>
      </c>
      <c r="P22">
        <v>12</v>
      </c>
      <c r="Q22" s="38">
        <v>19205685</v>
      </c>
      <c r="R22">
        <v>0</v>
      </c>
      <c r="S22">
        <v>2414910</v>
      </c>
      <c r="T22">
        <v>1593553</v>
      </c>
      <c r="U22">
        <v>1674196</v>
      </c>
      <c r="V22" s="42">
        <f t="shared" si="0"/>
        <v>960284.25</v>
      </c>
      <c r="W22" s="38">
        <f t="shared" si="1"/>
        <v>20.16596925</v>
      </c>
      <c r="X22" s="38">
        <v>1628059</v>
      </c>
      <c r="Y22">
        <v>1327578</v>
      </c>
      <c r="Z22">
        <v>995000</v>
      </c>
      <c r="AA22">
        <v>332578</v>
      </c>
      <c r="AB22">
        <v>16619892</v>
      </c>
      <c r="AC22" s="3">
        <f t="shared" si="2"/>
        <v>8.4769639822792051</v>
      </c>
      <c r="AD22" s="3">
        <f t="shared" si="4"/>
        <v>1.7094619499999999</v>
      </c>
      <c r="AE22" s="34">
        <v>1617</v>
      </c>
      <c r="AF22" s="33">
        <f t="shared" si="3"/>
        <v>0.33084728682170544</v>
      </c>
      <c r="AG22" s="38">
        <v>5805000000</v>
      </c>
      <c r="AH22">
        <v>80643</v>
      </c>
      <c r="AI22">
        <v>0</v>
      </c>
      <c r="AJ22">
        <v>134155</v>
      </c>
      <c r="AK22">
        <v>0</v>
      </c>
      <c r="AL22">
        <v>0</v>
      </c>
      <c r="AM22">
        <v>0</v>
      </c>
      <c r="AN22">
        <v>134155</v>
      </c>
      <c r="AO22">
        <v>44622</v>
      </c>
      <c r="AP22">
        <v>3653911</v>
      </c>
      <c r="AQ22">
        <v>2971390</v>
      </c>
      <c r="AR22">
        <v>2416129</v>
      </c>
      <c r="AS22">
        <v>6114662</v>
      </c>
      <c r="AT22">
        <v>6248817</v>
      </c>
      <c r="AU22">
        <v>322979</v>
      </c>
      <c r="AV22">
        <v>322979</v>
      </c>
      <c r="AW22">
        <v>0</v>
      </c>
      <c r="AX22">
        <v>0</v>
      </c>
      <c r="AY22">
        <v>3216752</v>
      </c>
      <c r="AZ22">
        <v>0</v>
      </c>
      <c r="BA22">
        <v>0</v>
      </c>
      <c r="BB22">
        <v>0</v>
      </c>
      <c r="BC22">
        <v>3216752</v>
      </c>
      <c r="BD22">
        <v>3032065</v>
      </c>
      <c r="BE22">
        <v>2897910</v>
      </c>
      <c r="BF22">
        <v>3032065</v>
      </c>
      <c r="BG22">
        <v>12000</v>
      </c>
      <c r="BH22">
        <v>3020065</v>
      </c>
      <c r="BI22">
        <v>3032065</v>
      </c>
      <c r="BJ22">
        <v>3032065</v>
      </c>
      <c r="BM22">
        <v>-88060</v>
      </c>
      <c r="BO22">
        <v>-1260975</v>
      </c>
      <c r="BP22">
        <v>1136976</v>
      </c>
      <c r="BQ22">
        <v>7425197</v>
      </c>
      <c r="BR22">
        <v>19458951</v>
      </c>
      <c r="BS22">
        <v>6249085</v>
      </c>
    </row>
    <row r="23" spans="1:71" x14ac:dyDescent="0.35">
      <c r="A23">
        <v>4786989</v>
      </c>
      <c r="B23" t="s">
        <v>1340</v>
      </c>
      <c r="C23" s="36">
        <v>37776</v>
      </c>
      <c r="D23">
        <v>19</v>
      </c>
      <c r="E23">
        <v>1</v>
      </c>
      <c r="F23">
        <v>0</v>
      </c>
      <c r="G23" t="s">
        <v>1088</v>
      </c>
      <c r="H23" t="s">
        <v>1089</v>
      </c>
      <c r="I23" t="s">
        <v>1090</v>
      </c>
      <c r="J23">
        <v>0</v>
      </c>
      <c r="K23" t="s">
        <v>1091</v>
      </c>
      <c r="L23" s="36">
        <v>44196</v>
      </c>
      <c r="M23" t="s">
        <v>1229</v>
      </c>
      <c r="N23" t="s">
        <v>1230</v>
      </c>
      <c r="O23" s="40">
        <v>44196</v>
      </c>
      <c r="P23">
        <v>12</v>
      </c>
      <c r="Q23" s="38">
        <v>11628288</v>
      </c>
      <c r="R23">
        <v>0</v>
      </c>
      <c r="S23">
        <v>5103456</v>
      </c>
      <c r="T23">
        <v>1605706</v>
      </c>
      <c r="U23">
        <v>1751874</v>
      </c>
      <c r="V23" s="42">
        <f t="shared" si="0"/>
        <v>581414.40000000002</v>
      </c>
      <c r="W23" s="38">
        <f t="shared" si="1"/>
        <v>12.209702400000001</v>
      </c>
      <c r="X23" s="38">
        <v>1605707</v>
      </c>
      <c r="Y23">
        <v>1443408</v>
      </c>
      <c r="Z23">
        <v>0</v>
      </c>
      <c r="AA23">
        <v>1443408</v>
      </c>
      <c r="AB23">
        <v>3646922</v>
      </c>
      <c r="AC23" s="3">
        <f t="shared" si="2"/>
        <v>13.808627718886907</v>
      </c>
      <c r="AD23" s="3">
        <f t="shared" si="4"/>
        <v>1.68599235</v>
      </c>
      <c r="AE23" s="34">
        <v>124</v>
      </c>
      <c r="AF23" s="33">
        <f t="shared" si="3"/>
        <v>0.20031503875968995</v>
      </c>
      <c r="AG23" s="38">
        <v>5805000000</v>
      </c>
      <c r="AH23">
        <v>146168</v>
      </c>
      <c r="AI23">
        <v>0</v>
      </c>
      <c r="AJ23">
        <v>477507</v>
      </c>
      <c r="AK23">
        <v>0</v>
      </c>
      <c r="AL23">
        <v>0</v>
      </c>
      <c r="AM23">
        <v>0</v>
      </c>
      <c r="AN23">
        <v>477507</v>
      </c>
      <c r="AO23">
        <v>17547</v>
      </c>
      <c r="AP23">
        <v>7954749</v>
      </c>
      <c r="AQ23">
        <v>1937724</v>
      </c>
      <c r="AR23">
        <v>689398</v>
      </c>
      <c r="AS23">
        <v>8661694</v>
      </c>
      <c r="AT23">
        <v>9139201</v>
      </c>
      <c r="AU23">
        <v>967299</v>
      </c>
      <c r="AV23">
        <v>967299</v>
      </c>
      <c r="AW23">
        <v>0</v>
      </c>
      <c r="AX23">
        <v>0</v>
      </c>
      <c r="AY23">
        <v>2315586</v>
      </c>
      <c r="AZ23">
        <v>0</v>
      </c>
      <c r="BA23">
        <v>0</v>
      </c>
      <c r="BB23">
        <v>21395</v>
      </c>
      <c r="BC23">
        <v>2336981</v>
      </c>
      <c r="BD23">
        <v>6802220</v>
      </c>
      <c r="BE23">
        <v>6346108</v>
      </c>
      <c r="BF23">
        <v>6823615</v>
      </c>
      <c r="BG23">
        <v>2</v>
      </c>
      <c r="BH23">
        <v>6802218</v>
      </c>
      <c r="BI23">
        <v>6802220</v>
      </c>
      <c r="BJ23">
        <v>6802220</v>
      </c>
      <c r="BM23">
        <v>-63462</v>
      </c>
      <c r="BO23">
        <v>-162298</v>
      </c>
      <c r="BP23">
        <v>384152</v>
      </c>
      <c r="BQ23">
        <v>13153279</v>
      </c>
      <c r="BR23">
        <v>19945037</v>
      </c>
      <c r="BS23">
        <v>14019375</v>
      </c>
    </row>
    <row r="24" spans="1:71" x14ac:dyDescent="0.35">
      <c r="A24">
        <v>3890798</v>
      </c>
      <c r="B24" s="2" t="s">
        <v>1385</v>
      </c>
      <c r="C24" s="36">
        <v>36502</v>
      </c>
      <c r="D24">
        <v>23</v>
      </c>
      <c r="E24">
        <v>1</v>
      </c>
      <c r="F24">
        <v>0</v>
      </c>
      <c r="G24" t="s">
        <v>1088</v>
      </c>
      <c r="H24" t="s">
        <v>1089</v>
      </c>
      <c r="I24" t="s">
        <v>1090</v>
      </c>
      <c r="J24">
        <v>0</v>
      </c>
      <c r="K24" t="s">
        <v>1091</v>
      </c>
      <c r="L24" s="36">
        <v>44196</v>
      </c>
      <c r="M24" t="s">
        <v>1210</v>
      </c>
      <c r="N24" t="s">
        <v>1211</v>
      </c>
      <c r="O24" s="40">
        <v>44196</v>
      </c>
      <c r="P24">
        <v>12</v>
      </c>
      <c r="Q24" s="38">
        <v>10148103</v>
      </c>
      <c r="R24">
        <v>0</v>
      </c>
      <c r="S24">
        <v>2293556</v>
      </c>
      <c r="T24">
        <v>1581654</v>
      </c>
      <c r="U24">
        <v>1640133</v>
      </c>
      <c r="V24" s="42">
        <f t="shared" si="0"/>
        <v>507405.15</v>
      </c>
      <c r="W24" s="38">
        <f t="shared" si="1"/>
        <v>10.655508150000001</v>
      </c>
      <c r="X24" s="38">
        <v>1581179</v>
      </c>
      <c r="Y24">
        <v>1342051</v>
      </c>
      <c r="Z24">
        <v>0</v>
      </c>
      <c r="AA24">
        <v>1342051</v>
      </c>
      <c r="AB24">
        <v>7233279</v>
      </c>
      <c r="AC24" s="3">
        <f t="shared" si="2"/>
        <v>15.581030267430277</v>
      </c>
      <c r="AD24" s="3">
        <f t="shared" si="4"/>
        <v>1.66023795</v>
      </c>
      <c r="AE24" s="34">
        <v>527</v>
      </c>
      <c r="AF24" s="33">
        <f t="shared" si="3"/>
        <v>0.17481658914728682</v>
      </c>
      <c r="AG24" s="38">
        <v>5805000000</v>
      </c>
      <c r="AH24">
        <v>58479</v>
      </c>
      <c r="AI24">
        <v>0</v>
      </c>
      <c r="AJ24">
        <v>146521</v>
      </c>
      <c r="AK24">
        <v>0</v>
      </c>
      <c r="AL24">
        <v>0</v>
      </c>
      <c r="AM24">
        <v>0</v>
      </c>
      <c r="AN24">
        <v>146521</v>
      </c>
      <c r="AO24">
        <v>0</v>
      </c>
      <c r="AP24">
        <v>5040809</v>
      </c>
      <c r="AQ24">
        <v>1804204</v>
      </c>
      <c r="AR24">
        <v>511073</v>
      </c>
      <c r="AS24">
        <v>5551882</v>
      </c>
      <c r="AT24">
        <v>5698403</v>
      </c>
      <c r="AU24">
        <v>816956</v>
      </c>
      <c r="AV24">
        <v>356217</v>
      </c>
      <c r="AW24">
        <v>0</v>
      </c>
      <c r="AX24">
        <v>0</v>
      </c>
      <c r="AY24">
        <v>3266935</v>
      </c>
      <c r="AZ24">
        <v>0</v>
      </c>
      <c r="BA24">
        <v>0</v>
      </c>
      <c r="BB24">
        <v>41866</v>
      </c>
      <c r="BC24">
        <v>3308801</v>
      </c>
      <c r="BD24">
        <v>2389602</v>
      </c>
      <c r="BE24">
        <v>2284947</v>
      </c>
      <c r="BF24">
        <v>2431468</v>
      </c>
      <c r="BG24">
        <v>200</v>
      </c>
      <c r="BH24">
        <v>2389302</v>
      </c>
      <c r="BI24">
        <v>2389602</v>
      </c>
      <c r="BJ24">
        <v>2389602</v>
      </c>
      <c r="BM24">
        <v>4886</v>
      </c>
      <c r="BO24">
        <v>-654606</v>
      </c>
      <c r="BP24">
        <v>998</v>
      </c>
      <c r="BQ24">
        <v>8330318</v>
      </c>
      <c r="BR24">
        <v>11774847</v>
      </c>
      <c r="BS24">
        <v>4924969</v>
      </c>
    </row>
    <row r="25" spans="1:71" x14ac:dyDescent="0.35">
      <c r="A25">
        <v>2498745</v>
      </c>
      <c r="B25" t="s">
        <v>1323</v>
      </c>
      <c r="C25" s="36">
        <v>32996</v>
      </c>
      <c r="D25">
        <v>32</v>
      </c>
      <c r="E25">
        <v>1</v>
      </c>
      <c r="F25">
        <v>0</v>
      </c>
      <c r="G25" t="s">
        <v>1088</v>
      </c>
      <c r="H25" t="s">
        <v>1089</v>
      </c>
      <c r="I25" t="s">
        <v>1090</v>
      </c>
      <c r="J25">
        <v>0</v>
      </c>
      <c r="K25" t="s">
        <v>1091</v>
      </c>
      <c r="L25" s="36">
        <v>43921</v>
      </c>
      <c r="M25" t="s">
        <v>1179</v>
      </c>
      <c r="N25" t="s">
        <v>1180</v>
      </c>
      <c r="O25" s="40">
        <v>43921</v>
      </c>
      <c r="P25">
        <v>12</v>
      </c>
      <c r="Q25" s="38">
        <v>16992824</v>
      </c>
      <c r="R25">
        <v>0</v>
      </c>
      <c r="S25">
        <v>4280919</v>
      </c>
      <c r="T25">
        <v>1561002</v>
      </c>
      <c r="U25">
        <v>1630008</v>
      </c>
      <c r="V25" s="42">
        <f t="shared" si="0"/>
        <v>849641.20000000007</v>
      </c>
      <c r="W25" s="38">
        <f t="shared" si="1"/>
        <v>17.842465199999999</v>
      </c>
      <c r="X25" s="38">
        <v>1566233</v>
      </c>
      <c r="Y25">
        <v>1266133</v>
      </c>
      <c r="Z25">
        <v>100000</v>
      </c>
      <c r="AA25">
        <v>1166133</v>
      </c>
      <c r="AB25">
        <v>12381417</v>
      </c>
      <c r="AC25" s="3">
        <f t="shared" si="2"/>
        <v>9.2170259634302099</v>
      </c>
      <c r="AD25" s="3">
        <f t="shared" si="4"/>
        <v>1.6445446499999998</v>
      </c>
      <c r="AE25" s="34">
        <v>806</v>
      </c>
      <c r="AF25" s="33">
        <f t="shared" si="3"/>
        <v>0.2927273729543497</v>
      </c>
      <c r="AG25" s="38">
        <v>5805000000</v>
      </c>
      <c r="AH25">
        <v>69006</v>
      </c>
      <c r="AI25">
        <v>0</v>
      </c>
      <c r="AJ25">
        <v>185780</v>
      </c>
      <c r="AK25">
        <v>0</v>
      </c>
      <c r="AL25">
        <v>0</v>
      </c>
      <c r="AM25">
        <v>0</v>
      </c>
      <c r="AN25">
        <v>185780</v>
      </c>
      <c r="AO25">
        <v>0</v>
      </c>
      <c r="AP25">
        <v>2333913</v>
      </c>
      <c r="AQ25">
        <v>1618644</v>
      </c>
      <c r="AR25">
        <v>2814072</v>
      </c>
      <c r="AS25">
        <v>5147985</v>
      </c>
      <c r="AT25">
        <v>5333765</v>
      </c>
      <c r="AU25">
        <v>1116431</v>
      </c>
      <c r="AV25">
        <v>1116431</v>
      </c>
      <c r="AW25">
        <v>0</v>
      </c>
      <c r="AX25">
        <v>0</v>
      </c>
      <c r="AY25">
        <v>2909359</v>
      </c>
      <c r="AZ25">
        <v>0</v>
      </c>
      <c r="BA25">
        <v>0</v>
      </c>
      <c r="BB25">
        <v>21800</v>
      </c>
      <c r="BC25">
        <v>2931159</v>
      </c>
      <c r="BD25">
        <v>2402606</v>
      </c>
      <c r="BE25">
        <v>2238626</v>
      </c>
      <c r="BF25">
        <v>2424406</v>
      </c>
      <c r="BG25">
        <v>1</v>
      </c>
      <c r="BH25">
        <v>2402605</v>
      </c>
      <c r="BI25">
        <v>2402606</v>
      </c>
      <c r="BJ25">
        <v>2402606</v>
      </c>
      <c r="BK25">
        <v>0</v>
      </c>
      <c r="BL25">
        <v>5231</v>
      </c>
      <c r="BM25">
        <v>0</v>
      </c>
      <c r="BO25">
        <v>0</v>
      </c>
      <c r="BP25">
        <v>-91775</v>
      </c>
      <c r="BQ25">
        <v>8951291</v>
      </c>
      <c r="BR25">
        <v>15954864</v>
      </c>
      <c r="BS25">
        <v>4310920</v>
      </c>
    </row>
    <row r="26" spans="1:71" x14ac:dyDescent="0.35">
      <c r="A26">
        <v>4011426</v>
      </c>
      <c r="B26" t="s">
        <v>1350</v>
      </c>
      <c r="C26" s="36">
        <v>36686</v>
      </c>
      <c r="D26">
        <v>22</v>
      </c>
      <c r="E26">
        <v>0</v>
      </c>
      <c r="F26">
        <v>0</v>
      </c>
      <c r="G26" t="s">
        <v>1088</v>
      </c>
      <c r="H26" t="s">
        <v>1089</v>
      </c>
      <c r="I26" t="s">
        <v>1090</v>
      </c>
      <c r="J26">
        <v>0</v>
      </c>
      <c r="K26" t="s">
        <v>1091</v>
      </c>
      <c r="L26" s="36">
        <v>44408</v>
      </c>
      <c r="M26" t="s">
        <v>1213</v>
      </c>
      <c r="N26" t="s">
        <v>1214</v>
      </c>
      <c r="O26" s="40">
        <v>44408</v>
      </c>
      <c r="P26">
        <v>12</v>
      </c>
      <c r="Q26" s="38">
        <v>16674931</v>
      </c>
      <c r="R26">
        <v>0</v>
      </c>
      <c r="S26">
        <v>4345236</v>
      </c>
      <c r="T26">
        <v>1542576</v>
      </c>
      <c r="U26">
        <v>1552896</v>
      </c>
      <c r="V26" s="42">
        <f t="shared" si="0"/>
        <v>833746.55</v>
      </c>
      <c r="W26" s="38">
        <f t="shared" si="1"/>
        <v>17.508677550000002</v>
      </c>
      <c r="X26" s="38">
        <v>1511337</v>
      </c>
      <c r="Y26">
        <v>1221904</v>
      </c>
      <c r="Z26">
        <v>1091773</v>
      </c>
      <c r="AA26">
        <v>130131</v>
      </c>
      <c r="AB26">
        <v>14142509</v>
      </c>
      <c r="AC26" s="3">
        <f t="shared" si="2"/>
        <v>9.0635277591253605</v>
      </c>
      <c r="AD26" s="3">
        <f t="shared" si="4"/>
        <v>1.5869038500000001</v>
      </c>
      <c r="AE26" s="34">
        <v>508</v>
      </c>
      <c r="AF26" s="33">
        <f t="shared" si="3"/>
        <v>0.28725118001722649</v>
      </c>
      <c r="AG26" s="38">
        <v>5805000000</v>
      </c>
      <c r="AH26">
        <v>10320</v>
      </c>
      <c r="AI26">
        <v>0</v>
      </c>
      <c r="AJ26">
        <v>29944</v>
      </c>
      <c r="AK26">
        <v>0</v>
      </c>
      <c r="AL26">
        <v>0</v>
      </c>
      <c r="AM26">
        <v>0</v>
      </c>
      <c r="AN26">
        <v>29944</v>
      </c>
      <c r="AO26">
        <v>9500</v>
      </c>
      <c r="AP26">
        <v>2387066</v>
      </c>
      <c r="AQ26">
        <v>2195586</v>
      </c>
      <c r="AR26">
        <v>1703097</v>
      </c>
      <c r="AS26">
        <v>4099663</v>
      </c>
      <c r="AT26">
        <v>4129607</v>
      </c>
      <c r="AU26">
        <v>230328</v>
      </c>
      <c r="AV26">
        <v>230327</v>
      </c>
      <c r="AW26">
        <v>0</v>
      </c>
      <c r="AX26">
        <v>0</v>
      </c>
      <c r="AY26">
        <v>3118044</v>
      </c>
      <c r="AZ26">
        <v>0</v>
      </c>
      <c r="BA26">
        <v>0</v>
      </c>
      <c r="BB26">
        <v>5561</v>
      </c>
      <c r="BC26">
        <v>3123605</v>
      </c>
      <c r="BD26">
        <v>1006002</v>
      </c>
      <c r="BE26">
        <v>981619</v>
      </c>
      <c r="BF26">
        <v>1011563</v>
      </c>
      <c r="BG26">
        <v>5006</v>
      </c>
      <c r="BH26">
        <v>995996</v>
      </c>
      <c r="BI26">
        <v>1006002</v>
      </c>
      <c r="BJ26">
        <v>1006002</v>
      </c>
      <c r="BK26">
        <v>0</v>
      </c>
      <c r="BL26">
        <v>-31239</v>
      </c>
      <c r="BM26">
        <v>0</v>
      </c>
      <c r="BO26">
        <v>0</v>
      </c>
      <c r="BP26">
        <v>466572</v>
      </c>
      <c r="BQ26">
        <v>14060647</v>
      </c>
      <c r="BR26">
        <v>19608134</v>
      </c>
      <c r="BS26">
        <v>2526071</v>
      </c>
    </row>
    <row r="27" spans="1:71" x14ac:dyDescent="0.35">
      <c r="A27">
        <v>3032719</v>
      </c>
      <c r="B27" t="s">
        <v>1353</v>
      </c>
      <c r="C27" s="36">
        <v>34772</v>
      </c>
      <c r="D27">
        <v>27</v>
      </c>
      <c r="E27">
        <v>1</v>
      </c>
      <c r="F27">
        <v>1</v>
      </c>
      <c r="G27" t="s">
        <v>1088</v>
      </c>
      <c r="H27" t="s">
        <v>1089</v>
      </c>
      <c r="I27" t="s">
        <v>1090</v>
      </c>
      <c r="J27">
        <v>0</v>
      </c>
      <c r="K27" t="s">
        <v>1091</v>
      </c>
      <c r="L27" s="36">
        <v>44316</v>
      </c>
      <c r="M27" t="s">
        <v>1196</v>
      </c>
      <c r="N27" t="s">
        <v>1197</v>
      </c>
      <c r="O27" s="40">
        <v>44316</v>
      </c>
      <c r="P27">
        <v>12</v>
      </c>
      <c r="Q27" s="38">
        <v>25813327</v>
      </c>
      <c r="R27">
        <v>0</v>
      </c>
      <c r="S27">
        <v>5745619</v>
      </c>
      <c r="T27">
        <v>1282094</v>
      </c>
      <c r="U27">
        <v>1833350</v>
      </c>
      <c r="V27" s="42">
        <f t="shared" si="0"/>
        <v>1290666.3500000001</v>
      </c>
      <c r="W27" s="38">
        <f t="shared" si="1"/>
        <v>27.103993350000003</v>
      </c>
      <c r="X27" s="38">
        <v>1503563</v>
      </c>
      <c r="Y27">
        <v>1052779</v>
      </c>
      <c r="Z27">
        <v>0</v>
      </c>
      <c r="AA27">
        <v>1052779</v>
      </c>
      <c r="AB27">
        <v>21768401</v>
      </c>
      <c r="AC27" s="3">
        <f t="shared" si="2"/>
        <v>5.8247547865488238</v>
      </c>
      <c r="AD27" s="3">
        <f t="shared" si="4"/>
        <v>1.5787411500000001</v>
      </c>
      <c r="AE27" s="34">
        <v>1699</v>
      </c>
      <c r="AF27" s="33">
        <f t="shared" si="3"/>
        <v>0.4446740223944875</v>
      </c>
      <c r="AG27" s="38">
        <v>5805000000</v>
      </c>
      <c r="AH27">
        <v>551256</v>
      </c>
      <c r="AI27">
        <v>0</v>
      </c>
      <c r="AJ27">
        <v>774232</v>
      </c>
      <c r="AK27">
        <v>0</v>
      </c>
      <c r="AL27">
        <v>10</v>
      </c>
      <c r="AM27">
        <v>1203034</v>
      </c>
      <c r="AN27">
        <v>1977276</v>
      </c>
      <c r="AO27">
        <v>20341</v>
      </c>
      <c r="AP27">
        <v>3628646</v>
      </c>
      <c r="AQ27">
        <v>2267704</v>
      </c>
      <c r="AR27">
        <v>2393041</v>
      </c>
      <c r="AS27">
        <v>6042028</v>
      </c>
      <c r="AT27">
        <v>8019304</v>
      </c>
      <c r="AU27">
        <v>382757</v>
      </c>
      <c r="AV27">
        <v>372229</v>
      </c>
      <c r="AW27">
        <v>0</v>
      </c>
      <c r="AX27">
        <v>0</v>
      </c>
      <c r="AY27">
        <v>4685749</v>
      </c>
      <c r="AZ27">
        <v>0</v>
      </c>
      <c r="BA27">
        <v>0</v>
      </c>
      <c r="BB27">
        <v>10310</v>
      </c>
      <c r="BC27">
        <v>4696059</v>
      </c>
      <c r="BD27">
        <v>3323245</v>
      </c>
      <c r="BE27">
        <v>1356279</v>
      </c>
      <c r="BF27">
        <v>3333555</v>
      </c>
      <c r="BG27">
        <v>833474</v>
      </c>
      <c r="BH27">
        <v>2489771</v>
      </c>
      <c r="BI27">
        <v>3323245</v>
      </c>
      <c r="BJ27">
        <v>3323245</v>
      </c>
      <c r="BM27">
        <v>-265782</v>
      </c>
      <c r="BO27">
        <v>-250065</v>
      </c>
      <c r="BP27">
        <v>1221053</v>
      </c>
      <c r="BQ27">
        <v>15147140</v>
      </c>
      <c r="BR27">
        <v>30666232</v>
      </c>
      <c r="BS27">
        <v>9451308</v>
      </c>
    </row>
    <row r="28" spans="1:71" x14ac:dyDescent="0.35">
      <c r="A28">
        <v>2821660</v>
      </c>
      <c r="B28" t="s">
        <v>1378</v>
      </c>
      <c r="C28" s="36">
        <v>34115</v>
      </c>
      <c r="D28">
        <v>29</v>
      </c>
      <c r="E28">
        <v>0</v>
      </c>
      <c r="F28">
        <v>0</v>
      </c>
      <c r="G28" t="s">
        <v>1088</v>
      </c>
      <c r="H28" t="s">
        <v>1089</v>
      </c>
      <c r="I28" t="s">
        <v>1090</v>
      </c>
      <c r="J28">
        <v>0</v>
      </c>
      <c r="K28" t="s">
        <v>1091</v>
      </c>
      <c r="L28" s="36">
        <v>44377</v>
      </c>
      <c r="M28" t="s">
        <v>1192</v>
      </c>
      <c r="N28" t="s">
        <v>1193</v>
      </c>
      <c r="O28" s="40">
        <v>44377</v>
      </c>
      <c r="P28">
        <v>12</v>
      </c>
      <c r="Q28" s="38">
        <v>35912153</v>
      </c>
      <c r="R28">
        <v>0</v>
      </c>
      <c r="S28">
        <v>609131</v>
      </c>
      <c r="T28">
        <v>1461263</v>
      </c>
      <c r="U28">
        <v>1858595</v>
      </c>
      <c r="V28" s="42">
        <f t="shared" si="0"/>
        <v>1795607.6500000001</v>
      </c>
      <c r="W28" s="38">
        <f t="shared" si="1"/>
        <v>37.707760649999997</v>
      </c>
      <c r="X28" s="38">
        <v>1463770</v>
      </c>
      <c r="Y28">
        <v>1299516</v>
      </c>
      <c r="Z28">
        <v>76000</v>
      </c>
      <c r="AA28">
        <v>1223516</v>
      </c>
      <c r="AB28">
        <v>32337746</v>
      </c>
      <c r="AC28" s="3">
        <f t="shared" si="2"/>
        <v>4.0759739467583582</v>
      </c>
      <c r="AD28" s="3">
        <f t="shared" si="4"/>
        <v>1.5369584999999999</v>
      </c>
      <c r="AE28" s="34">
        <v>2281</v>
      </c>
      <c r="AF28" s="41">
        <f t="shared" si="3"/>
        <v>0.61864173987941429</v>
      </c>
      <c r="AG28" s="38">
        <v>5805000000</v>
      </c>
      <c r="AH28">
        <v>397332</v>
      </c>
      <c r="AI28">
        <v>0</v>
      </c>
      <c r="AJ28">
        <v>771791</v>
      </c>
      <c r="AK28">
        <v>0</v>
      </c>
      <c r="AL28">
        <v>0</v>
      </c>
      <c r="AM28">
        <v>0</v>
      </c>
      <c r="AN28">
        <v>771791</v>
      </c>
      <c r="AO28">
        <v>0</v>
      </c>
      <c r="AP28">
        <v>8853823</v>
      </c>
      <c r="AQ28">
        <v>7142339</v>
      </c>
      <c r="AR28">
        <v>6991037</v>
      </c>
      <c r="AS28">
        <v>15844860</v>
      </c>
      <c r="AT28">
        <v>16616651</v>
      </c>
      <c r="AU28">
        <v>1562676</v>
      </c>
      <c r="AV28">
        <v>1562676</v>
      </c>
      <c r="AW28">
        <v>0</v>
      </c>
      <c r="AX28">
        <v>0</v>
      </c>
      <c r="AY28">
        <v>8518319</v>
      </c>
      <c r="AZ28">
        <v>0</v>
      </c>
      <c r="BA28">
        <v>0</v>
      </c>
      <c r="BB28">
        <v>0</v>
      </c>
      <c r="BC28">
        <v>8518319</v>
      </c>
      <c r="BD28">
        <v>8098332</v>
      </c>
      <c r="BE28">
        <v>7326541</v>
      </c>
      <c r="BF28">
        <v>8098332</v>
      </c>
      <c r="BG28">
        <v>25000</v>
      </c>
      <c r="BH28">
        <v>8073332</v>
      </c>
      <c r="BI28">
        <v>8098332</v>
      </c>
      <c r="BJ28">
        <v>8098332</v>
      </c>
      <c r="BK28">
        <v>0</v>
      </c>
      <c r="BL28">
        <v>2507</v>
      </c>
      <c r="BM28">
        <v>0</v>
      </c>
      <c r="BO28">
        <v>0</v>
      </c>
      <c r="BP28">
        <v>771107</v>
      </c>
      <c r="BQ28">
        <v>8141832</v>
      </c>
      <c r="BR28">
        <v>24015381</v>
      </c>
      <c r="BS28">
        <v>21355301</v>
      </c>
    </row>
    <row r="29" spans="1:71" x14ac:dyDescent="0.35">
      <c r="A29">
        <v>8953594</v>
      </c>
      <c r="B29" t="s">
        <v>1346</v>
      </c>
      <c r="C29" s="36">
        <v>41722</v>
      </c>
      <c r="D29">
        <v>8</v>
      </c>
      <c r="E29">
        <v>0</v>
      </c>
      <c r="F29">
        <v>1</v>
      </c>
      <c r="G29" t="s">
        <v>1088</v>
      </c>
      <c r="H29" t="s">
        <v>1089</v>
      </c>
      <c r="I29" t="s">
        <v>1090</v>
      </c>
      <c r="J29">
        <v>0</v>
      </c>
      <c r="K29" t="s">
        <v>1091</v>
      </c>
      <c r="L29" s="36">
        <v>44286</v>
      </c>
      <c r="M29" t="s">
        <v>1120</v>
      </c>
      <c r="N29" t="s">
        <v>1123</v>
      </c>
      <c r="O29" s="40">
        <v>44286</v>
      </c>
      <c r="P29">
        <v>12</v>
      </c>
      <c r="Q29" s="38">
        <v>18017531</v>
      </c>
      <c r="R29">
        <v>0</v>
      </c>
      <c r="S29">
        <v>2503452</v>
      </c>
      <c r="T29">
        <v>1475132</v>
      </c>
      <c r="U29">
        <v>1523573</v>
      </c>
      <c r="V29" s="42">
        <f t="shared" si="0"/>
        <v>900876.55</v>
      </c>
      <c r="W29" s="38">
        <f t="shared" si="1"/>
        <v>18.918407550000001</v>
      </c>
      <c r="X29" s="38">
        <v>1444057</v>
      </c>
      <c r="Y29">
        <v>1165721</v>
      </c>
      <c r="Z29">
        <v>220000</v>
      </c>
      <c r="AA29">
        <v>945721</v>
      </c>
      <c r="AB29">
        <v>15274825</v>
      </c>
      <c r="AC29" s="3">
        <f t="shared" si="2"/>
        <v>8.014732984225196</v>
      </c>
      <c r="AD29" s="3">
        <f t="shared" si="4"/>
        <v>1.51625985</v>
      </c>
      <c r="AE29" s="34">
        <v>1389</v>
      </c>
      <c r="AF29" s="33">
        <f t="shared" si="3"/>
        <v>0.31037951765719207</v>
      </c>
      <c r="AG29" s="38">
        <v>5805000000</v>
      </c>
      <c r="AH29">
        <v>28441</v>
      </c>
      <c r="AI29">
        <v>20000</v>
      </c>
      <c r="AJ29">
        <v>98538</v>
      </c>
      <c r="AK29">
        <v>60000</v>
      </c>
      <c r="AL29">
        <v>100</v>
      </c>
      <c r="AM29">
        <v>0</v>
      </c>
      <c r="AN29">
        <v>158638</v>
      </c>
      <c r="AO29">
        <v>31818</v>
      </c>
      <c r="AP29">
        <v>3047608</v>
      </c>
      <c r="AQ29">
        <v>1850456</v>
      </c>
      <c r="AR29">
        <v>1056785</v>
      </c>
      <c r="AS29">
        <v>4136211</v>
      </c>
      <c r="AT29">
        <v>4294849</v>
      </c>
      <c r="AU29">
        <v>210879</v>
      </c>
      <c r="AV29">
        <v>208445</v>
      </c>
      <c r="AW29">
        <v>0</v>
      </c>
      <c r="AX29">
        <v>0</v>
      </c>
      <c r="AY29">
        <v>2693701</v>
      </c>
      <c r="AZ29">
        <v>0</v>
      </c>
      <c r="BA29">
        <v>0</v>
      </c>
      <c r="BB29">
        <v>5141</v>
      </c>
      <c r="BC29">
        <v>2698842</v>
      </c>
      <c r="BD29">
        <v>1596007</v>
      </c>
      <c r="BE29">
        <v>1442510</v>
      </c>
      <c r="BF29">
        <v>1601148</v>
      </c>
      <c r="BG29">
        <v>200</v>
      </c>
      <c r="BH29">
        <v>1595807</v>
      </c>
      <c r="BI29">
        <v>1596007</v>
      </c>
      <c r="BJ29">
        <v>1536007</v>
      </c>
      <c r="BK29">
        <v>-1050382</v>
      </c>
      <c r="BL29">
        <v>-31075</v>
      </c>
      <c r="BM29">
        <v>0</v>
      </c>
      <c r="BO29">
        <v>-1050382</v>
      </c>
      <c r="BP29">
        <v>-455239</v>
      </c>
      <c r="BQ29">
        <v>11231006</v>
      </c>
      <c r="BR29">
        <v>23862662</v>
      </c>
      <c r="BS29">
        <v>3820840</v>
      </c>
    </row>
    <row r="30" spans="1:71" x14ac:dyDescent="0.35">
      <c r="A30">
        <v>4156458</v>
      </c>
      <c r="B30" t="s">
        <v>1303</v>
      </c>
      <c r="C30" s="36">
        <v>36930</v>
      </c>
      <c r="D30">
        <v>21</v>
      </c>
      <c r="E30">
        <v>0</v>
      </c>
      <c r="F30">
        <v>1</v>
      </c>
      <c r="G30" t="s">
        <v>1088</v>
      </c>
      <c r="H30" t="s">
        <v>1089</v>
      </c>
      <c r="I30" t="s">
        <v>1090</v>
      </c>
      <c r="J30">
        <v>0</v>
      </c>
      <c r="K30" t="s">
        <v>1091</v>
      </c>
      <c r="L30" s="36">
        <v>44286</v>
      </c>
      <c r="M30" t="s">
        <v>1219</v>
      </c>
      <c r="N30" t="s">
        <v>1220</v>
      </c>
      <c r="O30" s="40">
        <v>44286</v>
      </c>
      <c r="P30">
        <v>12</v>
      </c>
      <c r="Q30" s="38">
        <v>18516308</v>
      </c>
      <c r="R30">
        <v>0</v>
      </c>
      <c r="S30">
        <v>3719411</v>
      </c>
      <c r="T30">
        <v>1428520</v>
      </c>
      <c r="U30">
        <v>1903201</v>
      </c>
      <c r="V30" s="42">
        <f t="shared" si="0"/>
        <v>925815.4</v>
      </c>
      <c r="W30" s="38">
        <f t="shared" si="1"/>
        <v>19.4421234</v>
      </c>
      <c r="X30" s="38">
        <v>1419061</v>
      </c>
      <c r="Y30">
        <v>1076082</v>
      </c>
      <c r="Z30">
        <v>451990</v>
      </c>
      <c r="AA30">
        <v>624092</v>
      </c>
      <c r="AB30">
        <v>15665660</v>
      </c>
      <c r="AC30" s="3">
        <f t="shared" si="2"/>
        <v>7.6638442177565853</v>
      </c>
      <c r="AD30" s="3">
        <f t="shared" si="4"/>
        <v>1.4900140500000001</v>
      </c>
      <c r="AE30" s="34">
        <v>1739</v>
      </c>
      <c r="AF30" s="33">
        <f t="shared" si="3"/>
        <v>0.31897171403962099</v>
      </c>
      <c r="AG30" s="38">
        <v>5805000000</v>
      </c>
      <c r="AH30">
        <v>111536</v>
      </c>
      <c r="AI30">
        <v>363145</v>
      </c>
      <c r="AJ30">
        <v>115294</v>
      </c>
      <c r="AK30">
        <v>1545928</v>
      </c>
      <c r="AL30">
        <v>0</v>
      </c>
      <c r="AM30">
        <v>0</v>
      </c>
      <c r="AN30">
        <v>1661222</v>
      </c>
      <c r="AO30">
        <v>26200</v>
      </c>
      <c r="AP30">
        <v>2495604</v>
      </c>
      <c r="AQ30">
        <v>1578301</v>
      </c>
      <c r="AR30">
        <v>2935102</v>
      </c>
      <c r="AS30">
        <v>5456906</v>
      </c>
      <c r="AT30">
        <v>7118128</v>
      </c>
      <c r="AU30">
        <v>431686</v>
      </c>
      <c r="AV30">
        <v>211452</v>
      </c>
      <c r="AW30">
        <v>220234</v>
      </c>
      <c r="AX30">
        <v>0</v>
      </c>
      <c r="AY30">
        <v>2983096</v>
      </c>
      <c r="AZ30">
        <v>0</v>
      </c>
      <c r="BA30">
        <v>0</v>
      </c>
      <c r="BB30">
        <v>16614</v>
      </c>
      <c r="BC30">
        <v>2999710</v>
      </c>
      <c r="BD30">
        <v>4118418</v>
      </c>
      <c r="BE30">
        <v>2473810</v>
      </c>
      <c r="BF30">
        <v>4135032</v>
      </c>
      <c r="BG30">
        <v>106</v>
      </c>
      <c r="BH30">
        <v>4118312</v>
      </c>
      <c r="BI30">
        <v>4118418</v>
      </c>
      <c r="BJ30">
        <v>2572490</v>
      </c>
      <c r="BK30">
        <v>-490269</v>
      </c>
      <c r="BL30">
        <v>-9459</v>
      </c>
      <c r="BM30">
        <v>0</v>
      </c>
      <c r="BO30">
        <v>-490269</v>
      </c>
      <c r="BP30">
        <v>1072807</v>
      </c>
      <c r="BQ30">
        <v>16294650</v>
      </c>
      <c r="BR30">
        <v>28482820</v>
      </c>
      <c r="BS30">
        <v>9859492</v>
      </c>
    </row>
    <row r="31" spans="1:71" x14ac:dyDescent="0.35">
      <c r="A31">
        <v>4155293</v>
      </c>
      <c r="B31" t="s">
        <v>1307</v>
      </c>
      <c r="C31" s="36">
        <v>36929</v>
      </c>
      <c r="D31">
        <v>21</v>
      </c>
      <c r="E31">
        <v>0</v>
      </c>
      <c r="F31">
        <v>0</v>
      </c>
      <c r="G31" t="s">
        <v>1088</v>
      </c>
      <c r="H31" t="s">
        <v>1089</v>
      </c>
      <c r="I31" t="s">
        <v>1090</v>
      </c>
      <c r="J31">
        <v>0</v>
      </c>
      <c r="K31" t="s">
        <v>1091</v>
      </c>
      <c r="L31" s="36">
        <v>44286</v>
      </c>
      <c r="M31" t="s">
        <v>1215</v>
      </c>
      <c r="N31" t="s">
        <v>1216</v>
      </c>
      <c r="O31" s="40">
        <v>44286</v>
      </c>
      <c r="P31">
        <v>12</v>
      </c>
      <c r="Q31" s="38">
        <v>14272341</v>
      </c>
      <c r="R31">
        <v>0</v>
      </c>
      <c r="S31">
        <v>2626328</v>
      </c>
      <c r="T31">
        <v>1410274</v>
      </c>
      <c r="U31">
        <v>1584334</v>
      </c>
      <c r="V31" s="42">
        <f t="shared" si="0"/>
        <v>713617.05</v>
      </c>
      <c r="W31" s="38">
        <f t="shared" si="1"/>
        <v>14.985958050000001</v>
      </c>
      <c r="X31" s="38">
        <v>1391733</v>
      </c>
      <c r="Y31">
        <v>1125083</v>
      </c>
      <c r="Z31">
        <v>349800</v>
      </c>
      <c r="AA31">
        <v>727625</v>
      </c>
      <c r="AB31">
        <v>4847760</v>
      </c>
      <c r="AC31" s="3">
        <f t="shared" si="2"/>
        <v>9.7512594465056566</v>
      </c>
      <c r="AD31" s="3">
        <f t="shared" si="4"/>
        <v>1.4613196500000001</v>
      </c>
      <c r="AE31" s="34">
        <v>155</v>
      </c>
      <c r="AF31" s="33">
        <f t="shared" si="3"/>
        <v>0.24586289405684755</v>
      </c>
      <c r="AG31" s="38">
        <v>5805000000</v>
      </c>
      <c r="AH31">
        <v>174060</v>
      </c>
      <c r="AI31">
        <v>0</v>
      </c>
      <c r="AJ31">
        <v>216686</v>
      </c>
      <c r="AK31">
        <v>0</v>
      </c>
      <c r="AL31">
        <v>399000</v>
      </c>
      <c r="AM31">
        <v>0</v>
      </c>
      <c r="AN31">
        <v>615686</v>
      </c>
      <c r="AO31">
        <v>272479</v>
      </c>
      <c r="AP31">
        <v>3205341</v>
      </c>
      <c r="AQ31">
        <v>2888095</v>
      </c>
      <c r="AR31">
        <v>846912</v>
      </c>
      <c r="AS31">
        <v>4324732</v>
      </c>
      <c r="AT31">
        <v>4940418</v>
      </c>
      <c r="AU31">
        <v>1122337</v>
      </c>
      <c r="AV31">
        <v>1086303</v>
      </c>
      <c r="AW31">
        <v>0</v>
      </c>
      <c r="AX31">
        <v>6282</v>
      </c>
      <c r="AY31">
        <v>2296351</v>
      </c>
      <c r="AZ31">
        <v>34625</v>
      </c>
      <c r="BA31">
        <v>34625</v>
      </c>
      <c r="BB31">
        <v>51835</v>
      </c>
      <c r="BC31">
        <v>2348186</v>
      </c>
      <c r="BD31">
        <v>2544574</v>
      </c>
      <c r="BE31">
        <v>2028381</v>
      </c>
      <c r="BF31">
        <v>2644067</v>
      </c>
      <c r="BG31">
        <v>520</v>
      </c>
      <c r="BH31">
        <v>2490916</v>
      </c>
      <c r="BI31">
        <v>2544574</v>
      </c>
      <c r="BJ31">
        <v>2544574</v>
      </c>
      <c r="BK31">
        <v>-161265</v>
      </c>
      <c r="BL31">
        <v>-7541</v>
      </c>
      <c r="BM31">
        <v>0</v>
      </c>
      <c r="BO31">
        <v>-161265</v>
      </c>
      <c r="BP31">
        <v>229324</v>
      </c>
      <c r="BQ31">
        <v>11923281</v>
      </c>
      <c r="BR31">
        <v>14578588</v>
      </c>
      <c r="BS31">
        <v>6847448</v>
      </c>
    </row>
    <row r="32" spans="1:71" x14ac:dyDescent="0.35">
      <c r="A32">
        <v>2806257</v>
      </c>
      <c r="B32" t="s">
        <v>1358</v>
      </c>
      <c r="C32" s="36">
        <v>34061</v>
      </c>
      <c r="D32">
        <v>29</v>
      </c>
      <c r="E32">
        <v>1</v>
      </c>
      <c r="F32">
        <v>0</v>
      </c>
      <c r="G32" t="s">
        <v>1088</v>
      </c>
      <c r="H32" t="s">
        <v>1089</v>
      </c>
      <c r="I32" t="s">
        <v>1090</v>
      </c>
      <c r="J32">
        <v>0</v>
      </c>
      <c r="K32" t="s">
        <v>1091</v>
      </c>
      <c r="L32" s="36">
        <v>44469</v>
      </c>
      <c r="M32" t="s">
        <v>1190</v>
      </c>
      <c r="N32" t="s">
        <v>1191</v>
      </c>
      <c r="O32" s="40">
        <v>44469</v>
      </c>
      <c r="P32">
        <v>12</v>
      </c>
      <c r="Q32" s="38">
        <v>22772222</v>
      </c>
      <c r="R32">
        <v>0</v>
      </c>
      <c r="S32">
        <v>4883364</v>
      </c>
      <c r="T32">
        <v>1587769</v>
      </c>
      <c r="U32">
        <v>1750521</v>
      </c>
      <c r="V32" s="42">
        <f t="shared" si="0"/>
        <v>1138611.1000000001</v>
      </c>
      <c r="W32" s="38">
        <f t="shared" si="1"/>
        <v>23.910833100000001</v>
      </c>
      <c r="X32" s="38">
        <v>1318934</v>
      </c>
      <c r="Y32">
        <v>948103</v>
      </c>
      <c r="Z32">
        <v>2000000</v>
      </c>
      <c r="AA32">
        <v>-1051897</v>
      </c>
      <c r="AB32">
        <v>16176214</v>
      </c>
      <c r="AC32" s="3">
        <f t="shared" si="2"/>
        <v>5.7918546552022905</v>
      </c>
      <c r="AD32" s="3">
        <f t="shared" si="4"/>
        <v>1.3848807000000003</v>
      </c>
      <c r="AE32" s="34">
        <v>1537</v>
      </c>
      <c r="AF32" s="33">
        <f t="shared" si="3"/>
        <v>0.39228633936261842</v>
      </c>
      <c r="AG32" s="38">
        <v>5805000000</v>
      </c>
      <c r="AH32">
        <v>124648</v>
      </c>
      <c r="AI32">
        <v>38104</v>
      </c>
      <c r="AJ32">
        <v>535528</v>
      </c>
      <c r="AK32">
        <v>68823</v>
      </c>
      <c r="AL32">
        <v>0</v>
      </c>
      <c r="AM32">
        <v>4697574</v>
      </c>
      <c r="AN32">
        <v>5301925</v>
      </c>
      <c r="AO32">
        <v>91630</v>
      </c>
      <c r="AP32">
        <v>5121056</v>
      </c>
      <c r="AQ32">
        <v>4917948</v>
      </c>
      <c r="AR32">
        <v>285127</v>
      </c>
      <c r="AS32">
        <v>5497813</v>
      </c>
      <c r="AT32">
        <v>10799738</v>
      </c>
      <c r="AU32">
        <v>3147081</v>
      </c>
      <c r="AV32">
        <v>1378211</v>
      </c>
      <c r="AW32">
        <v>1715101</v>
      </c>
      <c r="AX32">
        <v>0</v>
      </c>
      <c r="AY32">
        <v>6169655</v>
      </c>
      <c r="AZ32">
        <v>0</v>
      </c>
      <c r="BA32">
        <v>0</v>
      </c>
      <c r="BB32">
        <v>488600</v>
      </c>
      <c r="BC32">
        <v>6658255</v>
      </c>
      <c r="BD32">
        <v>4141483</v>
      </c>
      <c r="BE32">
        <v>-671842</v>
      </c>
      <c r="BF32">
        <v>4630083</v>
      </c>
      <c r="BG32">
        <v>100</v>
      </c>
      <c r="BH32">
        <v>4049809</v>
      </c>
      <c r="BI32">
        <v>4141483</v>
      </c>
      <c r="BJ32">
        <v>4072660</v>
      </c>
      <c r="BK32">
        <v>-68105</v>
      </c>
      <c r="BL32">
        <v>-268835</v>
      </c>
      <c r="BM32">
        <v>0</v>
      </c>
      <c r="BO32">
        <v>-68105</v>
      </c>
      <c r="BP32">
        <v>397158</v>
      </c>
      <c r="BQ32">
        <v>14846033</v>
      </c>
      <c r="BR32">
        <v>39100949</v>
      </c>
      <c r="BS32">
        <v>9914710</v>
      </c>
    </row>
    <row r="33" spans="1:71" x14ac:dyDescent="0.35">
      <c r="A33">
        <v>1057375</v>
      </c>
      <c r="B33" t="s">
        <v>1298</v>
      </c>
      <c r="C33" s="36">
        <v>26458</v>
      </c>
      <c r="D33">
        <v>50</v>
      </c>
      <c r="E33">
        <v>1</v>
      </c>
      <c r="F33">
        <v>1</v>
      </c>
      <c r="G33" t="s">
        <v>1088</v>
      </c>
      <c r="H33" t="s">
        <v>1089</v>
      </c>
      <c r="I33" t="s">
        <v>1090</v>
      </c>
      <c r="J33">
        <v>0</v>
      </c>
      <c r="K33" t="s">
        <v>1091</v>
      </c>
      <c r="L33" s="36">
        <v>44561</v>
      </c>
      <c r="M33" t="s">
        <v>1171</v>
      </c>
      <c r="N33" t="s">
        <v>1172</v>
      </c>
      <c r="O33" s="40">
        <v>44561</v>
      </c>
      <c r="P33">
        <v>12</v>
      </c>
      <c r="Q33" s="38">
        <v>20731692</v>
      </c>
      <c r="R33">
        <v>0</v>
      </c>
      <c r="S33">
        <v>4355092</v>
      </c>
      <c r="T33">
        <v>1315536</v>
      </c>
      <c r="U33">
        <v>1421818</v>
      </c>
      <c r="V33" s="42">
        <f t="shared" si="0"/>
        <v>1036584.6000000001</v>
      </c>
      <c r="W33" s="38">
        <f t="shared" si="1"/>
        <v>21.7682766</v>
      </c>
      <c r="X33" s="38">
        <v>1279917</v>
      </c>
      <c r="Y33">
        <v>1037871</v>
      </c>
      <c r="Z33">
        <v>534000</v>
      </c>
      <c r="AA33">
        <v>503871</v>
      </c>
      <c r="AB33">
        <v>15969142</v>
      </c>
      <c r="AC33" s="3">
        <f t="shared" si="2"/>
        <v>6.1737218554086173</v>
      </c>
      <c r="AD33" s="3">
        <f t="shared" si="4"/>
        <v>1.3439128499999999</v>
      </c>
      <c r="AE33" s="34">
        <v>1321</v>
      </c>
      <c r="AF33" s="33">
        <f t="shared" si="3"/>
        <v>0.35713509043927649</v>
      </c>
      <c r="AG33" s="38">
        <v>5805000000</v>
      </c>
      <c r="AH33">
        <v>80347</v>
      </c>
      <c r="AI33">
        <v>25935</v>
      </c>
      <c r="AJ33">
        <v>203370</v>
      </c>
      <c r="AK33">
        <v>52903</v>
      </c>
      <c r="AL33">
        <v>900</v>
      </c>
      <c r="AM33">
        <v>0</v>
      </c>
      <c r="AN33">
        <v>257173</v>
      </c>
      <c r="AO33">
        <v>52500</v>
      </c>
      <c r="AP33">
        <v>6266237</v>
      </c>
      <c r="AQ33">
        <v>2653826</v>
      </c>
      <c r="AR33">
        <v>155387</v>
      </c>
      <c r="AS33">
        <v>6474124</v>
      </c>
      <c r="AT33">
        <v>6731297</v>
      </c>
      <c r="AU33">
        <v>2657950</v>
      </c>
      <c r="AV33">
        <v>578454</v>
      </c>
      <c r="AW33">
        <v>1180892</v>
      </c>
      <c r="AX33">
        <v>0</v>
      </c>
      <c r="AY33">
        <v>5151817</v>
      </c>
      <c r="AZ33">
        <v>0</v>
      </c>
      <c r="BA33">
        <v>0</v>
      </c>
      <c r="BB33">
        <v>113688</v>
      </c>
      <c r="BC33">
        <v>5265505</v>
      </c>
      <c r="BD33">
        <v>1465792</v>
      </c>
      <c r="BE33">
        <v>1322307</v>
      </c>
      <c r="BF33">
        <v>1579480</v>
      </c>
      <c r="BG33">
        <v>2400</v>
      </c>
      <c r="BH33">
        <v>1463392</v>
      </c>
      <c r="BI33">
        <v>1465792</v>
      </c>
      <c r="BJ33">
        <v>1412889</v>
      </c>
      <c r="BM33">
        <v>-163799</v>
      </c>
      <c r="BO33">
        <v>-714576</v>
      </c>
      <c r="BP33">
        <v>-853619</v>
      </c>
      <c r="BQ33">
        <v>11884661</v>
      </c>
      <c r="BR33">
        <v>19614524</v>
      </c>
      <c r="BS33">
        <v>3548682</v>
      </c>
    </row>
    <row r="34" spans="1:71" x14ac:dyDescent="0.35">
      <c r="A34">
        <v>481054</v>
      </c>
      <c r="B34" t="s">
        <v>1334</v>
      </c>
      <c r="C34" s="36">
        <v>18368</v>
      </c>
      <c r="D34">
        <v>72</v>
      </c>
      <c r="E34">
        <v>0</v>
      </c>
      <c r="F34">
        <v>1</v>
      </c>
      <c r="G34" t="s">
        <v>1088</v>
      </c>
      <c r="H34" t="s">
        <v>1089</v>
      </c>
      <c r="I34" t="s">
        <v>1090</v>
      </c>
      <c r="J34">
        <v>0</v>
      </c>
      <c r="K34" t="s">
        <v>1091</v>
      </c>
      <c r="L34" s="36">
        <v>44377</v>
      </c>
      <c r="M34" t="s">
        <v>1167</v>
      </c>
      <c r="N34" t="s">
        <v>1168</v>
      </c>
      <c r="O34" s="40">
        <v>44377</v>
      </c>
      <c r="P34">
        <v>12</v>
      </c>
      <c r="Q34" s="38">
        <v>10242713</v>
      </c>
      <c r="S34">
        <v>1236930</v>
      </c>
      <c r="T34">
        <v>1209984</v>
      </c>
      <c r="U34">
        <v>1392672</v>
      </c>
      <c r="V34" s="42">
        <f t="shared" ref="V34:V65" si="5">SUM(Q34*5%)</f>
        <v>512135.65</v>
      </c>
      <c r="W34" s="38">
        <f t="shared" ref="W34:W65" si="6">SUM(Q34+V34)/1000000</f>
        <v>10.75484865</v>
      </c>
      <c r="X34" s="38">
        <v>1211358</v>
      </c>
      <c r="Y34">
        <v>993314</v>
      </c>
      <c r="Z34">
        <v>0</v>
      </c>
      <c r="AA34">
        <v>993314</v>
      </c>
      <c r="AB34">
        <v>7277841</v>
      </c>
      <c r="AC34" s="3">
        <f t="shared" si="2"/>
        <v>11.826534630034056</v>
      </c>
      <c r="AD34" s="3">
        <f t="shared" si="4"/>
        <v>1.2719259000000001</v>
      </c>
      <c r="AE34" s="34">
        <v>761</v>
      </c>
      <c r="AF34" s="33">
        <f t="shared" ref="AF34:AF65" si="7">SUM(Q34/AG34)*100</f>
        <v>0.176446391042205</v>
      </c>
      <c r="AG34" s="38">
        <v>5805000000</v>
      </c>
      <c r="AH34">
        <v>182688</v>
      </c>
      <c r="AI34">
        <v>0</v>
      </c>
      <c r="AJ34">
        <v>624812</v>
      </c>
      <c r="AK34">
        <v>0</v>
      </c>
      <c r="AL34">
        <v>55102</v>
      </c>
      <c r="AM34">
        <v>0</v>
      </c>
      <c r="AN34">
        <v>679914</v>
      </c>
      <c r="AO34">
        <v>34138</v>
      </c>
      <c r="AP34">
        <v>1706172</v>
      </c>
      <c r="AQ34">
        <v>1610579</v>
      </c>
      <c r="AR34">
        <v>1767138</v>
      </c>
      <c r="AS34">
        <v>3507448</v>
      </c>
      <c r="AT34">
        <v>4187362</v>
      </c>
      <c r="AU34">
        <v>220158</v>
      </c>
      <c r="AV34">
        <v>217458</v>
      </c>
      <c r="AW34">
        <v>0</v>
      </c>
      <c r="AX34">
        <v>0</v>
      </c>
      <c r="AY34">
        <v>1792792</v>
      </c>
      <c r="AZ34">
        <v>0</v>
      </c>
      <c r="BA34">
        <v>0</v>
      </c>
      <c r="BB34">
        <v>1165000</v>
      </c>
      <c r="BC34">
        <v>2957792</v>
      </c>
      <c r="BD34">
        <v>1229570</v>
      </c>
      <c r="BE34">
        <v>1714656</v>
      </c>
      <c r="BF34">
        <v>2394570</v>
      </c>
      <c r="BG34">
        <v>64977</v>
      </c>
      <c r="BH34">
        <v>1149593</v>
      </c>
      <c r="BI34">
        <v>1229570</v>
      </c>
      <c r="BJ34">
        <v>1229570</v>
      </c>
      <c r="BM34">
        <v>-175704</v>
      </c>
      <c r="BO34">
        <v>-216670</v>
      </c>
      <c r="BP34">
        <v>786923</v>
      </c>
      <c r="BQ34">
        <v>4922230</v>
      </c>
      <c r="BR34">
        <v>5526351</v>
      </c>
      <c r="BS34">
        <v>1621188</v>
      </c>
    </row>
    <row r="35" spans="1:71" x14ac:dyDescent="0.35">
      <c r="A35">
        <v>1388446</v>
      </c>
      <c r="B35" t="s">
        <v>1335</v>
      </c>
      <c r="C35" s="36">
        <v>28745</v>
      </c>
      <c r="D35">
        <v>44</v>
      </c>
      <c r="E35">
        <v>1</v>
      </c>
      <c r="F35">
        <v>0</v>
      </c>
      <c r="G35" t="s">
        <v>1088</v>
      </c>
      <c r="H35" t="s">
        <v>1089</v>
      </c>
      <c r="I35" t="s">
        <v>1090</v>
      </c>
      <c r="J35">
        <v>0</v>
      </c>
      <c r="K35" t="s">
        <v>1091</v>
      </c>
      <c r="L35" s="36">
        <v>44500</v>
      </c>
      <c r="M35" t="s">
        <v>1098</v>
      </c>
      <c r="N35" t="s">
        <v>1099</v>
      </c>
      <c r="O35" s="40">
        <v>44500</v>
      </c>
      <c r="P35">
        <v>12</v>
      </c>
      <c r="Q35" s="38">
        <v>14261423</v>
      </c>
      <c r="R35">
        <v>0</v>
      </c>
      <c r="S35">
        <v>3604116</v>
      </c>
      <c r="T35">
        <v>1220371</v>
      </c>
      <c r="U35">
        <v>1355894</v>
      </c>
      <c r="V35" s="42">
        <f t="shared" si="5"/>
        <v>713071.15</v>
      </c>
      <c r="W35" s="38">
        <f t="shared" si="6"/>
        <v>14.97449415</v>
      </c>
      <c r="X35" s="38">
        <v>1195721</v>
      </c>
      <c r="Y35">
        <v>1027439</v>
      </c>
      <c r="Z35">
        <v>850000</v>
      </c>
      <c r="AA35">
        <v>177439</v>
      </c>
      <c r="AB35">
        <v>10852545</v>
      </c>
      <c r="AC35" s="3">
        <f t="shared" si="2"/>
        <v>8.3843035859745552</v>
      </c>
      <c r="AD35" s="3">
        <f t="shared" si="4"/>
        <v>1.2555070499999998</v>
      </c>
      <c r="AE35" s="34">
        <v>1094</v>
      </c>
      <c r="AF35" s="33">
        <f t="shared" si="7"/>
        <v>0.24567481481481482</v>
      </c>
      <c r="AG35" s="38">
        <v>5805000000</v>
      </c>
      <c r="AH35">
        <v>135523</v>
      </c>
      <c r="AI35">
        <v>0</v>
      </c>
      <c r="AJ35">
        <v>232930</v>
      </c>
      <c r="AK35">
        <v>0</v>
      </c>
      <c r="AL35">
        <v>0</v>
      </c>
      <c r="AM35">
        <v>0</v>
      </c>
      <c r="AN35">
        <v>232930</v>
      </c>
      <c r="AO35">
        <v>300</v>
      </c>
      <c r="AP35">
        <v>3132159</v>
      </c>
      <c r="AQ35">
        <v>2520328</v>
      </c>
      <c r="AR35">
        <v>709914</v>
      </c>
      <c r="AS35">
        <v>3842373</v>
      </c>
      <c r="AT35">
        <v>4075303</v>
      </c>
      <c r="AU35">
        <v>293543</v>
      </c>
      <c r="AV35">
        <v>250734</v>
      </c>
      <c r="AW35">
        <v>0</v>
      </c>
      <c r="AX35">
        <v>0</v>
      </c>
      <c r="AY35">
        <v>2533284</v>
      </c>
      <c r="AZ35">
        <v>0</v>
      </c>
      <c r="BA35">
        <v>0</v>
      </c>
      <c r="BB35">
        <v>22660</v>
      </c>
      <c r="BC35">
        <v>2555944</v>
      </c>
      <c r="BD35">
        <v>1519359</v>
      </c>
      <c r="BE35">
        <v>1309089</v>
      </c>
      <c r="BF35">
        <v>1542019</v>
      </c>
      <c r="BG35">
        <v>100</v>
      </c>
      <c r="BH35">
        <v>1519259</v>
      </c>
      <c r="BI35">
        <v>1519359</v>
      </c>
      <c r="BJ35">
        <v>1519359</v>
      </c>
      <c r="BK35">
        <v>-627347</v>
      </c>
      <c r="BL35">
        <v>-24650</v>
      </c>
      <c r="BM35">
        <v>0</v>
      </c>
      <c r="BO35">
        <v>-627347</v>
      </c>
      <c r="BP35">
        <v>-569431</v>
      </c>
      <c r="BQ35">
        <v>11176938</v>
      </c>
      <c r="BR35">
        <v>16421094</v>
      </c>
      <c r="BS35">
        <v>3828784</v>
      </c>
    </row>
    <row r="36" spans="1:71" x14ac:dyDescent="0.35">
      <c r="A36">
        <v>5440557</v>
      </c>
      <c r="B36" t="s">
        <v>1332</v>
      </c>
      <c r="C36" s="36">
        <v>38471</v>
      </c>
      <c r="D36">
        <v>17</v>
      </c>
      <c r="E36">
        <v>0</v>
      </c>
      <c r="F36">
        <v>1</v>
      </c>
      <c r="G36" t="s">
        <v>1088</v>
      </c>
      <c r="H36" t="s">
        <v>1089</v>
      </c>
      <c r="I36" t="s">
        <v>1090</v>
      </c>
      <c r="J36">
        <v>0</v>
      </c>
      <c r="K36" t="s">
        <v>1091</v>
      </c>
      <c r="L36" s="36">
        <v>44286</v>
      </c>
      <c r="M36" t="s">
        <v>1198</v>
      </c>
      <c r="N36" t="s">
        <v>1199</v>
      </c>
      <c r="O36" s="40">
        <v>44286</v>
      </c>
      <c r="P36">
        <v>12</v>
      </c>
      <c r="Q36" s="38">
        <v>15767126</v>
      </c>
      <c r="R36">
        <v>0</v>
      </c>
      <c r="S36">
        <v>3023083</v>
      </c>
      <c r="T36">
        <v>1132885</v>
      </c>
      <c r="U36">
        <v>1339896</v>
      </c>
      <c r="V36" s="42">
        <f t="shared" si="5"/>
        <v>788356.3</v>
      </c>
      <c r="W36" s="38">
        <f t="shared" si="6"/>
        <v>16.555482300000001</v>
      </c>
      <c r="X36" s="38">
        <v>1140582</v>
      </c>
      <c r="Y36">
        <v>924988</v>
      </c>
      <c r="Z36">
        <v>500000</v>
      </c>
      <c r="AA36">
        <v>422880</v>
      </c>
      <c r="AB36">
        <v>13645579</v>
      </c>
      <c r="AC36" s="3">
        <f t="shared" si="2"/>
        <v>7.233924559237999</v>
      </c>
      <c r="AD36" s="3">
        <f t="shared" ref="AD36:AD67" si="8">SUM(W36*AC36%)</f>
        <v>1.1976111</v>
      </c>
      <c r="AE36" s="34">
        <v>1396</v>
      </c>
      <c r="AF36" s="33">
        <f t="shared" si="7"/>
        <v>0.2716128509905254</v>
      </c>
      <c r="AG36" s="38">
        <v>5805000000</v>
      </c>
      <c r="AH36">
        <v>174150</v>
      </c>
      <c r="AI36">
        <v>32861</v>
      </c>
      <c r="AJ36">
        <v>345673</v>
      </c>
      <c r="AK36">
        <v>106801</v>
      </c>
      <c r="AL36">
        <v>3835</v>
      </c>
      <c r="AM36">
        <v>0</v>
      </c>
      <c r="AN36">
        <v>456309</v>
      </c>
      <c r="AO36">
        <v>49320</v>
      </c>
      <c r="AP36">
        <v>3125405</v>
      </c>
      <c r="AQ36">
        <v>1883245</v>
      </c>
      <c r="AR36">
        <v>416866</v>
      </c>
      <c r="AS36">
        <v>3693706</v>
      </c>
      <c r="AT36">
        <v>4150015</v>
      </c>
      <c r="AU36">
        <v>458555</v>
      </c>
      <c r="AV36">
        <v>458555</v>
      </c>
      <c r="AW36">
        <v>0</v>
      </c>
      <c r="AX36">
        <v>0</v>
      </c>
      <c r="AY36">
        <v>2964400</v>
      </c>
      <c r="AZ36">
        <v>0</v>
      </c>
      <c r="BA36">
        <v>0</v>
      </c>
      <c r="BB36">
        <v>52070</v>
      </c>
      <c r="BC36">
        <v>3016470</v>
      </c>
      <c r="BD36">
        <v>1133545</v>
      </c>
      <c r="BE36">
        <v>729306</v>
      </c>
      <c r="BF36">
        <v>1185615</v>
      </c>
      <c r="BG36">
        <v>200</v>
      </c>
      <c r="BH36">
        <v>612545</v>
      </c>
      <c r="BI36">
        <v>1133545</v>
      </c>
      <c r="BJ36">
        <v>1026744</v>
      </c>
      <c r="BK36">
        <v>886209</v>
      </c>
      <c r="BL36">
        <v>7697</v>
      </c>
      <c r="BM36">
        <v>0</v>
      </c>
      <c r="BO36">
        <v>886209</v>
      </c>
      <c r="BP36">
        <v>-73172</v>
      </c>
      <c r="BQ36">
        <v>10375451</v>
      </c>
      <c r="BR36">
        <v>16571415</v>
      </c>
      <c r="BS36">
        <v>3050369</v>
      </c>
    </row>
    <row r="37" spans="1:71" x14ac:dyDescent="0.35">
      <c r="B37" t="s">
        <v>1357</v>
      </c>
      <c r="O37" s="40">
        <v>44377</v>
      </c>
      <c r="Q37" s="38">
        <v>107687000</v>
      </c>
      <c r="V37" s="42">
        <f t="shared" si="5"/>
        <v>5384350</v>
      </c>
      <c r="W37" s="38">
        <f t="shared" si="6"/>
        <v>113.07135</v>
      </c>
      <c r="X37" s="38">
        <v>-40928000</v>
      </c>
      <c r="AC37" s="3">
        <v>1</v>
      </c>
      <c r="AD37" s="3">
        <f t="shared" si="8"/>
        <v>1.1307134999999999</v>
      </c>
      <c r="AE37" s="34">
        <v>3350</v>
      </c>
      <c r="AF37" s="41">
        <f t="shared" si="7"/>
        <v>1.8550732127476315</v>
      </c>
      <c r="AG37" s="38">
        <v>5805000000</v>
      </c>
    </row>
    <row r="38" spans="1:71" x14ac:dyDescent="0.35">
      <c r="A38" t="s">
        <v>1162</v>
      </c>
      <c r="B38" t="s">
        <v>1339</v>
      </c>
      <c r="C38" s="36">
        <v>39884</v>
      </c>
      <c r="D38">
        <v>13</v>
      </c>
      <c r="E38">
        <v>1</v>
      </c>
      <c r="F38">
        <v>0</v>
      </c>
      <c r="G38" t="s">
        <v>1088</v>
      </c>
      <c r="H38" t="s">
        <v>1089</v>
      </c>
      <c r="I38" t="s">
        <v>1090</v>
      </c>
      <c r="J38">
        <v>0</v>
      </c>
      <c r="K38" t="s">
        <v>1091</v>
      </c>
      <c r="L38" s="36">
        <v>44196</v>
      </c>
      <c r="M38" t="s">
        <v>1163</v>
      </c>
      <c r="N38" t="s">
        <v>1164</v>
      </c>
      <c r="O38" s="40">
        <v>44196</v>
      </c>
      <c r="P38">
        <v>12</v>
      </c>
      <c r="Q38" s="38">
        <v>10329247</v>
      </c>
      <c r="R38">
        <v>0</v>
      </c>
      <c r="S38">
        <v>3499675</v>
      </c>
      <c r="T38">
        <v>1100525</v>
      </c>
      <c r="U38">
        <v>1665039</v>
      </c>
      <c r="V38" s="42">
        <f t="shared" si="5"/>
        <v>516462.35000000003</v>
      </c>
      <c r="W38" s="38">
        <f t="shared" si="6"/>
        <v>10.84570935</v>
      </c>
      <c r="X38" s="38">
        <v>1072870</v>
      </c>
      <c r="Y38">
        <v>926843</v>
      </c>
      <c r="Z38">
        <v>0</v>
      </c>
      <c r="AA38">
        <v>926843</v>
      </c>
      <c r="AB38">
        <v>4744924</v>
      </c>
      <c r="AC38" s="3">
        <f t="shared" ref="AC38:AC45" si="9">SUM(X38/Q38)*100</f>
        <v>10.386720348540411</v>
      </c>
      <c r="AD38" s="3">
        <f t="shared" si="8"/>
        <v>1.1265134999999999</v>
      </c>
      <c r="AE38" s="34">
        <v>152</v>
      </c>
      <c r="AF38" s="33">
        <f t="shared" si="7"/>
        <v>0.17793707149009474</v>
      </c>
      <c r="AG38" s="38">
        <v>5805000000</v>
      </c>
      <c r="AH38">
        <v>190067</v>
      </c>
      <c r="AI38">
        <v>374447</v>
      </c>
      <c r="AJ38">
        <v>1452017</v>
      </c>
      <c r="AK38">
        <v>1346223</v>
      </c>
      <c r="AL38">
        <v>0</v>
      </c>
      <c r="AM38">
        <v>0</v>
      </c>
      <c r="AN38">
        <v>2798240</v>
      </c>
      <c r="AO38">
        <v>0</v>
      </c>
      <c r="AP38">
        <v>2773377</v>
      </c>
      <c r="AQ38">
        <v>2045066</v>
      </c>
      <c r="AR38">
        <v>1708528</v>
      </c>
      <c r="AS38">
        <v>4481905</v>
      </c>
      <c r="AT38">
        <v>7280145</v>
      </c>
      <c r="AU38">
        <v>1147285</v>
      </c>
      <c r="AV38">
        <v>429277</v>
      </c>
      <c r="AW38">
        <v>0</v>
      </c>
      <c r="AX38">
        <v>0</v>
      </c>
      <c r="AY38">
        <v>2324739</v>
      </c>
      <c r="AZ38">
        <v>0</v>
      </c>
      <c r="BA38">
        <v>0</v>
      </c>
      <c r="BB38">
        <v>144285</v>
      </c>
      <c r="BC38">
        <v>2469024</v>
      </c>
      <c r="BD38">
        <v>4811121</v>
      </c>
      <c r="BE38">
        <v>2157166</v>
      </c>
      <c r="BF38">
        <v>4955406</v>
      </c>
      <c r="BG38">
        <v>2</v>
      </c>
      <c r="BH38">
        <v>4811119</v>
      </c>
      <c r="BI38">
        <v>4811121</v>
      </c>
      <c r="BJ38">
        <v>3464898</v>
      </c>
      <c r="BM38">
        <v>-1242051</v>
      </c>
      <c r="BO38">
        <v>-220166</v>
      </c>
      <c r="BP38">
        <v>792924</v>
      </c>
      <c r="BQ38">
        <v>10403143</v>
      </c>
      <c r="BR38">
        <v>14743369</v>
      </c>
      <c r="BS38">
        <v>9915720</v>
      </c>
    </row>
    <row r="39" spans="1:71" x14ac:dyDescent="0.35">
      <c r="A39">
        <v>2708722</v>
      </c>
      <c r="B39" t="s">
        <v>1365</v>
      </c>
      <c r="C39" s="36">
        <v>33716</v>
      </c>
      <c r="D39">
        <v>30</v>
      </c>
      <c r="E39">
        <v>0</v>
      </c>
      <c r="F39">
        <v>0</v>
      </c>
      <c r="G39" t="s">
        <v>1088</v>
      </c>
      <c r="H39" t="s">
        <v>1089</v>
      </c>
      <c r="I39" t="s">
        <v>1090</v>
      </c>
      <c r="J39">
        <v>0</v>
      </c>
      <c r="K39" t="s">
        <v>1091</v>
      </c>
      <c r="L39" s="36">
        <v>44286</v>
      </c>
      <c r="M39" t="s">
        <v>1187</v>
      </c>
      <c r="N39" t="s">
        <v>1188</v>
      </c>
      <c r="O39" s="40">
        <v>44286</v>
      </c>
      <c r="P39">
        <v>12</v>
      </c>
      <c r="Q39" s="38">
        <v>16919591</v>
      </c>
      <c r="R39">
        <v>0</v>
      </c>
      <c r="S39">
        <v>2232721</v>
      </c>
      <c r="T39">
        <v>961188</v>
      </c>
      <c r="U39">
        <v>1032197</v>
      </c>
      <c r="V39" s="42">
        <f t="shared" si="5"/>
        <v>845979.55</v>
      </c>
      <c r="W39" s="38">
        <f t="shared" si="6"/>
        <v>17.76557055</v>
      </c>
      <c r="X39" s="38">
        <v>961188</v>
      </c>
      <c r="Y39">
        <v>780255</v>
      </c>
      <c r="Z39">
        <v>323155</v>
      </c>
      <c r="AA39">
        <v>457100</v>
      </c>
      <c r="AB39">
        <v>14198152</v>
      </c>
      <c r="AC39" s="3">
        <f t="shared" si="9"/>
        <v>5.6809174642578535</v>
      </c>
      <c r="AD39" s="3">
        <f t="shared" si="8"/>
        <v>1.0092474</v>
      </c>
      <c r="AE39" s="34">
        <v>789</v>
      </c>
      <c r="AF39" s="33">
        <f t="shared" si="7"/>
        <v>0.2914658225667528</v>
      </c>
      <c r="AG39" s="38">
        <v>5805000000</v>
      </c>
      <c r="AH39">
        <v>71009</v>
      </c>
      <c r="AI39">
        <v>0</v>
      </c>
      <c r="AJ39">
        <v>133195</v>
      </c>
      <c r="AK39">
        <v>0</v>
      </c>
      <c r="AL39">
        <v>0</v>
      </c>
      <c r="AM39">
        <v>0</v>
      </c>
      <c r="AN39">
        <v>133195</v>
      </c>
      <c r="AO39">
        <v>32017</v>
      </c>
      <c r="AP39">
        <v>2611281</v>
      </c>
      <c r="AQ39">
        <v>2233929</v>
      </c>
      <c r="AR39">
        <v>3515281</v>
      </c>
      <c r="AS39">
        <v>6158579</v>
      </c>
      <c r="AT39">
        <v>6291774</v>
      </c>
      <c r="AU39">
        <v>639226</v>
      </c>
      <c r="AV39">
        <v>639226</v>
      </c>
      <c r="AW39">
        <v>0</v>
      </c>
      <c r="AX39">
        <v>0</v>
      </c>
      <c r="AY39">
        <v>3521308</v>
      </c>
      <c r="AZ39">
        <v>0</v>
      </c>
      <c r="BA39">
        <v>0</v>
      </c>
      <c r="BB39">
        <v>22842</v>
      </c>
      <c r="BC39">
        <v>3544150</v>
      </c>
      <c r="BD39">
        <v>2747624</v>
      </c>
      <c r="BE39">
        <v>2637271</v>
      </c>
      <c r="BF39">
        <v>2770466</v>
      </c>
      <c r="BG39">
        <v>9940</v>
      </c>
      <c r="BH39">
        <v>2069763</v>
      </c>
      <c r="BI39">
        <v>2747624</v>
      </c>
      <c r="BJ39">
        <v>2747624</v>
      </c>
      <c r="BK39">
        <v>0</v>
      </c>
      <c r="BL39">
        <v>0</v>
      </c>
      <c r="BM39">
        <v>0</v>
      </c>
      <c r="BO39">
        <v>0</v>
      </c>
      <c r="BP39">
        <v>1793885</v>
      </c>
      <c r="BQ39">
        <v>6909160</v>
      </c>
      <c r="BR39">
        <v>15371764</v>
      </c>
      <c r="BS39">
        <v>7393856</v>
      </c>
    </row>
    <row r="40" spans="1:71" x14ac:dyDescent="0.35">
      <c r="A40">
        <v>2477944</v>
      </c>
      <c r="B40" t="s">
        <v>1336</v>
      </c>
      <c r="C40" s="36">
        <v>32938</v>
      </c>
      <c r="D40">
        <v>32</v>
      </c>
      <c r="E40">
        <v>1</v>
      </c>
      <c r="F40">
        <v>0</v>
      </c>
      <c r="G40" t="s">
        <v>1088</v>
      </c>
      <c r="H40" t="s">
        <v>1089</v>
      </c>
      <c r="I40" t="s">
        <v>1090</v>
      </c>
      <c r="J40">
        <v>0</v>
      </c>
      <c r="K40" t="s">
        <v>1091</v>
      </c>
      <c r="L40" s="36">
        <v>44286</v>
      </c>
      <c r="M40" t="s">
        <v>1177</v>
      </c>
      <c r="N40" t="s">
        <v>1178</v>
      </c>
      <c r="O40" s="40">
        <v>44286</v>
      </c>
      <c r="P40">
        <v>12</v>
      </c>
      <c r="Q40" s="38">
        <v>16660746</v>
      </c>
      <c r="R40">
        <v>2952537</v>
      </c>
      <c r="S40">
        <v>3505403</v>
      </c>
      <c r="T40">
        <v>947044</v>
      </c>
      <c r="U40">
        <v>968302</v>
      </c>
      <c r="V40" s="42">
        <f t="shared" si="5"/>
        <v>833037.3</v>
      </c>
      <c r="W40" s="38">
        <f t="shared" si="6"/>
        <v>17.4937833</v>
      </c>
      <c r="X40" s="38">
        <v>935575</v>
      </c>
      <c r="Y40">
        <v>936175</v>
      </c>
      <c r="Z40">
        <v>0</v>
      </c>
      <c r="AA40">
        <v>936175</v>
      </c>
      <c r="AB40">
        <v>12926424</v>
      </c>
      <c r="AC40" s="3">
        <f t="shared" si="9"/>
        <v>5.6154448306216302</v>
      </c>
      <c r="AD40" s="3">
        <f t="shared" si="8"/>
        <v>0.98235375000000014</v>
      </c>
      <c r="AE40" s="34">
        <v>793</v>
      </c>
      <c r="AF40" s="33">
        <f t="shared" si="7"/>
        <v>0.28700682170542635</v>
      </c>
      <c r="AG40" s="38">
        <v>5805000000</v>
      </c>
      <c r="AH40">
        <v>21258</v>
      </c>
      <c r="AI40">
        <v>0</v>
      </c>
      <c r="AJ40">
        <v>39212</v>
      </c>
      <c r="AK40">
        <v>0</v>
      </c>
      <c r="AL40">
        <v>0</v>
      </c>
      <c r="AM40">
        <v>0</v>
      </c>
      <c r="AN40">
        <v>39212</v>
      </c>
      <c r="AO40">
        <v>0</v>
      </c>
      <c r="AP40">
        <v>5052787</v>
      </c>
      <c r="AQ40">
        <v>1102425</v>
      </c>
      <c r="AR40">
        <v>2974848</v>
      </c>
      <c r="AS40">
        <v>8027635</v>
      </c>
      <c r="AT40">
        <v>8066847</v>
      </c>
      <c r="AU40">
        <v>841697</v>
      </c>
      <c r="AV40">
        <v>473678</v>
      </c>
      <c r="AW40">
        <v>0</v>
      </c>
      <c r="AX40">
        <v>0</v>
      </c>
      <c r="AY40">
        <v>4373915</v>
      </c>
      <c r="AZ40">
        <v>0</v>
      </c>
      <c r="BA40">
        <v>0</v>
      </c>
      <c r="BB40">
        <v>0</v>
      </c>
      <c r="BC40">
        <v>4373915</v>
      </c>
      <c r="BD40">
        <v>3692932</v>
      </c>
      <c r="BE40">
        <v>3653720</v>
      </c>
      <c r="BF40">
        <v>3692932</v>
      </c>
      <c r="BG40">
        <v>2000</v>
      </c>
      <c r="BH40">
        <v>3690932</v>
      </c>
      <c r="BI40">
        <v>3692932</v>
      </c>
      <c r="BJ40">
        <v>3692932</v>
      </c>
      <c r="BM40">
        <v>-25841</v>
      </c>
      <c r="BO40">
        <v>-10869</v>
      </c>
      <c r="BP40">
        <v>1964316</v>
      </c>
      <c r="BQ40">
        <v>7947949</v>
      </c>
      <c r="BR40">
        <v>18561363</v>
      </c>
      <c r="BS40">
        <v>9937680</v>
      </c>
    </row>
    <row r="41" spans="1:71" x14ac:dyDescent="0.35">
      <c r="A41">
        <v>2102149</v>
      </c>
      <c r="B41" t="s">
        <v>1345</v>
      </c>
      <c r="C41" s="36">
        <v>31828</v>
      </c>
      <c r="D41">
        <v>35</v>
      </c>
      <c r="E41">
        <v>1</v>
      </c>
      <c r="F41">
        <v>0</v>
      </c>
      <c r="G41" t="s">
        <v>1088</v>
      </c>
      <c r="H41" t="s">
        <v>1089</v>
      </c>
      <c r="I41" t="s">
        <v>1090</v>
      </c>
      <c r="J41">
        <v>0</v>
      </c>
      <c r="K41" t="s">
        <v>1091</v>
      </c>
      <c r="L41" s="36">
        <v>44196</v>
      </c>
      <c r="M41" t="s">
        <v>1116</v>
      </c>
      <c r="N41" t="s">
        <v>1117</v>
      </c>
      <c r="O41" s="40">
        <v>44196</v>
      </c>
      <c r="P41">
        <v>12</v>
      </c>
      <c r="Q41" s="38">
        <v>32400414</v>
      </c>
      <c r="R41">
        <v>0</v>
      </c>
      <c r="S41">
        <v>3754622</v>
      </c>
      <c r="T41">
        <v>1079326</v>
      </c>
      <c r="U41">
        <v>1933220</v>
      </c>
      <c r="V41" s="42">
        <f t="shared" si="5"/>
        <v>1620020.7000000002</v>
      </c>
      <c r="W41" s="38">
        <f t="shared" si="6"/>
        <v>34.020434700000003</v>
      </c>
      <c r="X41" s="38">
        <v>932443</v>
      </c>
      <c r="Y41">
        <v>740012</v>
      </c>
      <c r="Z41">
        <v>0</v>
      </c>
      <c r="AA41">
        <v>740012</v>
      </c>
      <c r="AB41">
        <v>26653742</v>
      </c>
      <c r="AC41" s="3">
        <f t="shared" si="9"/>
        <v>2.877873720996281</v>
      </c>
      <c r="AD41" s="3">
        <f t="shared" si="8"/>
        <v>0.97906515000000005</v>
      </c>
      <c r="AE41" s="34">
        <v>1587</v>
      </c>
      <c r="AF41" s="41">
        <f t="shared" si="7"/>
        <v>0.55814666666666668</v>
      </c>
      <c r="AG41" s="38">
        <v>5805000000</v>
      </c>
      <c r="AH41">
        <v>413794</v>
      </c>
      <c r="AI41">
        <v>440100</v>
      </c>
      <c r="AJ41">
        <v>611265</v>
      </c>
      <c r="AK41">
        <v>1760392</v>
      </c>
      <c r="AL41">
        <v>0</v>
      </c>
      <c r="AM41">
        <v>0</v>
      </c>
      <c r="AN41">
        <v>2371657</v>
      </c>
      <c r="AO41">
        <v>0</v>
      </c>
      <c r="AP41">
        <v>8873417</v>
      </c>
      <c r="AQ41">
        <v>6688060</v>
      </c>
      <c r="AR41">
        <v>4682841</v>
      </c>
      <c r="AS41">
        <v>13556258</v>
      </c>
      <c r="AT41">
        <v>15927915</v>
      </c>
      <c r="AU41">
        <v>919873</v>
      </c>
      <c r="AV41">
        <v>807520</v>
      </c>
      <c r="AW41">
        <v>0</v>
      </c>
      <c r="AX41">
        <v>0</v>
      </c>
      <c r="AY41">
        <v>4523562</v>
      </c>
      <c r="AZ41">
        <v>2892969</v>
      </c>
      <c r="BA41">
        <v>0</v>
      </c>
      <c r="BB41">
        <v>2892969</v>
      </c>
      <c r="BC41">
        <v>7416531</v>
      </c>
      <c r="BD41">
        <v>8511384</v>
      </c>
      <c r="BE41">
        <v>9032696</v>
      </c>
      <c r="BF41">
        <v>11404353</v>
      </c>
      <c r="BG41">
        <v>2500000</v>
      </c>
      <c r="BH41">
        <v>4856578</v>
      </c>
      <c r="BI41">
        <v>8511384</v>
      </c>
      <c r="BJ41">
        <v>6750992</v>
      </c>
      <c r="BK41">
        <v>353271</v>
      </c>
      <c r="BL41">
        <v>-146883</v>
      </c>
      <c r="BM41">
        <v>0</v>
      </c>
      <c r="BO41">
        <v>353271</v>
      </c>
      <c r="BP41">
        <v>2341564</v>
      </c>
      <c r="BQ41">
        <v>9300255</v>
      </c>
      <c r="BR41">
        <v>22171245</v>
      </c>
      <c r="BS41">
        <v>19303818</v>
      </c>
    </row>
    <row r="42" spans="1:71" x14ac:dyDescent="0.35">
      <c r="A42">
        <v>4167453</v>
      </c>
      <c r="B42" t="s">
        <v>1338</v>
      </c>
      <c r="C42" s="36">
        <v>36945</v>
      </c>
      <c r="D42">
        <v>21</v>
      </c>
      <c r="E42">
        <v>0</v>
      </c>
      <c r="F42">
        <v>0</v>
      </c>
      <c r="G42" t="s">
        <v>1088</v>
      </c>
      <c r="H42" t="s">
        <v>1089</v>
      </c>
      <c r="I42" t="s">
        <v>1090</v>
      </c>
      <c r="J42">
        <v>0</v>
      </c>
      <c r="K42" t="s">
        <v>1091</v>
      </c>
      <c r="L42" s="36">
        <v>44135</v>
      </c>
      <c r="M42" t="s">
        <v>1221</v>
      </c>
      <c r="N42" t="s">
        <v>1222</v>
      </c>
      <c r="O42" s="40">
        <v>44135</v>
      </c>
      <c r="P42">
        <v>12</v>
      </c>
      <c r="Q42" s="38">
        <v>15743184</v>
      </c>
      <c r="R42">
        <v>0</v>
      </c>
      <c r="S42">
        <v>3415949</v>
      </c>
      <c r="T42">
        <v>893220</v>
      </c>
      <c r="U42">
        <v>1122303</v>
      </c>
      <c r="V42" s="42">
        <f t="shared" si="5"/>
        <v>787159.20000000007</v>
      </c>
      <c r="W42" s="38">
        <f t="shared" si="6"/>
        <v>16.530343200000001</v>
      </c>
      <c r="X42" s="38">
        <v>879290</v>
      </c>
      <c r="Y42">
        <v>716883</v>
      </c>
      <c r="Z42">
        <v>338600</v>
      </c>
      <c r="AA42">
        <v>378283</v>
      </c>
      <c r="AB42">
        <v>1750236</v>
      </c>
      <c r="AC42" s="3">
        <f t="shared" si="9"/>
        <v>5.5852107172221324</v>
      </c>
      <c r="AD42" s="3">
        <f t="shared" si="8"/>
        <v>0.92325450000000009</v>
      </c>
      <c r="AE42" s="34">
        <v>75</v>
      </c>
      <c r="AF42" s="33">
        <f t="shared" si="7"/>
        <v>0.27120041343669254</v>
      </c>
      <c r="AG42" s="38">
        <v>5805000000</v>
      </c>
      <c r="AH42">
        <v>229083</v>
      </c>
      <c r="AI42">
        <v>0</v>
      </c>
      <c r="AJ42">
        <v>746069</v>
      </c>
      <c r="AK42">
        <v>0</v>
      </c>
      <c r="AL42">
        <v>0</v>
      </c>
      <c r="AM42">
        <v>15717</v>
      </c>
      <c r="AN42">
        <v>761786</v>
      </c>
      <c r="AO42">
        <v>0</v>
      </c>
      <c r="AP42">
        <v>3689910</v>
      </c>
      <c r="AQ42">
        <v>2380755</v>
      </c>
      <c r="AR42">
        <v>329609</v>
      </c>
      <c r="AS42">
        <v>4019519</v>
      </c>
      <c r="AT42">
        <v>4781305</v>
      </c>
      <c r="AU42">
        <v>685101</v>
      </c>
      <c r="AV42">
        <v>425929</v>
      </c>
      <c r="AW42">
        <v>95593</v>
      </c>
      <c r="AX42">
        <v>0</v>
      </c>
      <c r="AY42">
        <v>2713825</v>
      </c>
      <c r="AZ42">
        <v>0</v>
      </c>
      <c r="BA42">
        <v>0</v>
      </c>
      <c r="BB42">
        <v>164686</v>
      </c>
      <c r="BC42">
        <v>2878511</v>
      </c>
      <c r="BD42">
        <v>1902794</v>
      </c>
      <c r="BE42">
        <v>1305694</v>
      </c>
      <c r="BF42">
        <v>2067480</v>
      </c>
      <c r="BG42">
        <v>100</v>
      </c>
      <c r="BH42">
        <v>1902694</v>
      </c>
      <c r="BI42">
        <v>1902794</v>
      </c>
      <c r="BJ42">
        <v>1902794</v>
      </c>
      <c r="BK42">
        <v>-48187</v>
      </c>
      <c r="BL42">
        <v>-13930</v>
      </c>
      <c r="BM42">
        <v>0</v>
      </c>
      <c r="BO42">
        <v>-48187</v>
      </c>
      <c r="BP42">
        <v>1272166</v>
      </c>
      <c r="BQ42">
        <v>5741089</v>
      </c>
      <c r="BR42">
        <v>10044591</v>
      </c>
      <c r="BS42">
        <v>4289265</v>
      </c>
    </row>
    <row r="43" spans="1:71" x14ac:dyDescent="0.35">
      <c r="A43">
        <v>1582924</v>
      </c>
      <c r="B43" t="s">
        <v>1328</v>
      </c>
      <c r="C43" s="36">
        <v>29826</v>
      </c>
      <c r="D43">
        <v>41</v>
      </c>
      <c r="E43">
        <v>1</v>
      </c>
      <c r="F43">
        <v>1</v>
      </c>
      <c r="G43" t="s">
        <v>1088</v>
      </c>
      <c r="H43" t="s">
        <v>1089</v>
      </c>
      <c r="I43" t="s">
        <v>1090</v>
      </c>
      <c r="J43">
        <v>0</v>
      </c>
      <c r="K43" t="s">
        <v>1091</v>
      </c>
      <c r="L43" s="36">
        <v>44561</v>
      </c>
      <c r="M43" t="s">
        <v>1100</v>
      </c>
      <c r="N43" t="s">
        <v>1101</v>
      </c>
      <c r="O43" s="40">
        <v>44561</v>
      </c>
      <c r="P43">
        <v>12</v>
      </c>
      <c r="Q43" s="38">
        <v>16881397</v>
      </c>
      <c r="R43">
        <v>0</v>
      </c>
      <c r="S43">
        <v>2284883</v>
      </c>
      <c r="T43">
        <v>880980</v>
      </c>
      <c r="U43">
        <v>1147567</v>
      </c>
      <c r="V43" s="42">
        <f t="shared" si="5"/>
        <v>844069.85000000009</v>
      </c>
      <c r="W43" s="38">
        <f t="shared" si="6"/>
        <v>17.72546685</v>
      </c>
      <c r="X43" s="38">
        <v>827632</v>
      </c>
      <c r="Y43">
        <v>687296</v>
      </c>
      <c r="Z43">
        <v>820500</v>
      </c>
      <c r="AA43">
        <v>-133204</v>
      </c>
      <c r="AB43">
        <v>8973918</v>
      </c>
      <c r="AC43" s="3">
        <f t="shared" si="9"/>
        <v>4.9026274306563611</v>
      </c>
      <c r="AD43" s="3">
        <f t="shared" si="8"/>
        <v>0.86901360000000005</v>
      </c>
      <c r="AE43" s="34">
        <v>824</v>
      </c>
      <c r="AF43" s="33">
        <f t="shared" si="7"/>
        <v>0.29080787252368645</v>
      </c>
      <c r="AG43" s="38">
        <v>5805000000</v>
      </c>
      <c r="AH43">
        <v>266587</v>
      </c>
      <c r="AI43">
        <v>0</v>
      </c>
      <c r="AJ43">
        <v>599644</v>
      </c>
      <c r="AK43">
        <v>0</v>
      </c>
      <c r="AL43">
        <v>0</v>
      </c>
      <c r="AM43">
        <v>0</v>
      </c>
      <c r="AN43">
        <v>599644</v>
      </c>
      <c r="AO43">
        <v>63676</v>
      </c>
      <c r="AP43">
        <v>2730647</v>
      </c>
      <c r="AQ43">
        <v>1590214</v>
      </c>
      <c r="AR43">
        <v>58420</v>
      </c>
      <c r="AS43">
        <v>2852743</v>
      </c>
      <c r="AT43">
        <v>3452387</v>
      </c>
      <c r="AU43">
        <v>1577026</v>
      </c>
      <c r="AV43">
        <v>196446</v>
      </c>
      <c r="AW43">
        <v>0</v>
      </c>
      <c r="AX43">
        <v>0</v>
      </c>
      <c r="AY43">
        <v>2761759</v>
      </c>
      <c r="AZ43">
        <v>0</v>
      </c>
      <c r="BA43">
        <v>0</v>
      </c>
      <c r="BB43">
        <v>183150</v>
      </c>
      <c r="BC43">
        <v>2944909</v>
      </c>
      <c r="BD43">
        <v>507478</v>
      </c>
      <c r="BE43">
        <v>90984</v>
      </c>
      <c r="BF43">
        <v>690628</v>
      </c>
      <c r="BG43">
        <v>100</v>
      </c>
      <c r="BH43">
        <v>507378</v>
      </c>
      <c r="BI43">
        <v>507478</v>
      </c>
      <c r="BJ43">
        <v>507478</v>
      </c>
      <c r="BK43">
        <v>-315113</v>
      </c>
      <c r="BL43">
        <v>-53348</v>
      </c>
      <c r="BM43">
        <v>0</v>
      </c>
      <c r="BO43">
        <v>-315113</v>
      </c>
      <c r="BP43">
        <v>-319001</v>
      </c>
      <c r="BQ43">
        <v>7587005</v>
      </c>
      <c r="BR43">
        <v>12632838</v>
      </c>
      <c r="BS43">
        <v>1228604</v>
      </c>
    </row>
    <row r="44" spans="1:71" x14ac:dyDescent="0.35">
      <c r="A44">
        <v>4155336</v>
      </c>
      <c r="B44" t="s">
        <v>1311</v>
      </c>
      <c r="C44" s="36">
        <v>36929</v>
      </c>
      <c r="D44">
        <v>21</v>
      </c>
      <c r="E44">
        <v>0</v>
      </c>
      <c r="F44">
        <v>0</v>
      </c>
      <c r="G44" t="s">
        <v>1088</v>
      </c>
      <c r="H44" t="s">
        <v>1089</v>
      </c>
      <c r="I44" t="s">
        <v>1090</v>
      </c>
      <c r="J44">
        <v>0</v>
      </c>
      <c r="K44" t="s">
        <v>1091</v>
      </c>
      <c r="L44" s="36">
        <v>44347</v>
      </c>
      <c r="M44" t="s">
        <v>1217</v>
      </c>
      <c r="N44" t="s">
        <v>1218</v>
      </c>
      <c r="O44" s="40">
        <v>44347</v>
      </c>
      <c r="P44">
        <v>12</v>
      </c>
      <c r="Q44" s="38">
        <v>16014320</v>
      </c>
      <c r="R44">
        <v>0</v>
      </c>
      <c r="S44">
        <v>2018801</v>
      </c>
      <c r="T44">
        <v>827514</v>
      </c>
      <c r="U44">
        <v>858514</v>
      </c>
      <c r="V44" s="42">
        <f t="shared" si="5"/>
        <v>800716</v>
      </c>
      <c r="W44" s="38">
        <f t="shared" si="6"/>
        <v>16.815035999999999</v>
      </c>
      <c r="X44" s="38">
        <v>826302</v>
      </c>
      <c r="Y44">
        <v>656464</v>
      </c>
      <c r="Z44">
        <v>267000</v>
      </c>
      <c r="AA44">
        <v>389464</v>
      </c>
      <c r="AB44">
        <v>14054065</v>
      </c>
      <c r="AC44" s="3">
        <f t="shared" si="9"/>
        <v>5.1597695062918687</v>
      </c>
      <c r="AD44" s="3">
        <f t="shared" si="8"/>
        <v>0.86761710000000003</v>
      </c>
      <c r="AE44" s="34">
        <v>1379</v>
      </c>
      <c r="AF44" s="33">
        <f t="shared" si="7"/>
        <v>0.27587114556416881</v>
      </c>
      <c r="AG44" s="38">
        <v>5805000000</v>
      </c>
      <c r="AH44">
        <v>31000</v>
      </c>
      <c r="AI44">
        <v>0</v>
      </c>
      <c r="AJ44">
        <v>93899</v>
      </c>
      <c r="AK44">
        <v>0</v>
      </c>
      <c r="AL44">
        <v>0</v>
      </c>
      <c r="AM44">
        <v>0</v>
      </c>
      <c r="AN44">
        <v>93899</v>
      </c>
      <c r="AO44">
        <v>0</v>
      </c>
      <c r="AP44">
        <v>2707583</v>
      </c>
      <c r="AQ44">
        <v>2225780</v>
      </c>
      <c r="AR44">
        <v>929849</v>
      </c>
      <c r="AS44">
        <v>3640315</v>
      </c>
      <c r="AT44">
        <v>3734214</v>
      </c>
      <c r="AU44">
        <v>149422</v>
      </c>
      <c r="AV44">
        <v>130077</v>
      </c>
      <c r="AW44">
        <v>0</v>
      </c>
      <c r="AX44">
        <v>0</v>
      </c>
      <c r="AY44">
        <v>2733377</v>
      </c>
      <c r="AZ44">
        <v>0</v>
      </c>
      <c r="BA44">
        <v>0</v>
      </c>
      <c r="BB44">
        <v>10337</v>
      </c>
      <c r="BC44">
        <v>2743714</v>
      </c>
      <c r="BD44">
        <v>990500</v>
      </c>
      <c r="BE44">
        <v>906938</v>
      </c>
      <c r="BF44">
        <v>1000837</v>
      </c>
      <c r="BG44">
        <v>200</v>
      </c>
      <c r="BH44">
        <v>990300</v>
      </c>
      <c r="BI44">
        <v>990500</v>
      </c>
      <c r="BJ44">
        <v>990500</v>
      </c>
      <c r="BK44">
        <v>-69102</v>
      </c>
      <c r="BL44">
        <v>-1212</v>
      </c>
      <c r="BM44">
        <v>0</v>
      </c>
      <c r="BO44">
        <v>-69102</v>
      </c>
      <c r="BP44">
        <v>686997</v>
      </c>
      <c r="BQ44">
        <v>5190798</v>
      </c>
      <c r="BR44">
        <v>13430804</v>
      </c>
      <c r="BS44">
        <v>2781324</v>
      </c>
    </row>
    <row r="45" spans="1:71" x14ac:dyDescent="0.35">
      <c r="B45" s="2" t="s">
        <v>1321</v>
      </c>
      <c r="O45" s="40">
        <v>44377</v>
      </c>
      <c r="Q45" s="38">
        <v>32474620</v>
      </c>
      <c r="V45" s="42">
        <f t="shared" si="5"/>
        <v>1623731</v>
      </c>
      <c r="W45" s="38">
        <f t="shared" si="6"/>
        <v>34.098351000000001</v>
      </c>
      <c r="X45" s="38">
        <v>779880</v>
      </c>
      <c r="AC45" s="3">
        <f t="shared" si="9"/>
        <v>2.4015061608111195</v>
      </c>
      <c r="AD45" s="3">
        <f t="shared" si="8"/>
        <v>0.81887399999999999</v>
      </c>
      <c r="AE45" s="34">
        <v>1815</v>
      </c>
      <c r="AF45" s="41">
        <f t="shared" si="7"/>
        <v>0.55942497846683892</v>
      </c>
      <c r="AG45" s="38">
        <v>5805000000</v>
      </c>
    </row>
    <row r="46" spans="1:71" x14ac:dyDescent="0.35">
      <c r="A46">
        <v>1163829</v>
      </c>
      <c r="B46" t="s">
        <v>1383</v>
      </c>
      <c r="C46" s="36">
        <v>27108</v>
      </c>
      <c r="D46">
        <v>48</v>
      </c>
      <c r="E46">
        <v>0</v>
      </c>
      <c r="F46">
        <v>0</v>
      </c>
      <c r="G46" t="s">
        <v>1088</v>
      </c>
      <c r="H46" t="s">
        <v>1089</v>
      </c>
      <c r="I46" t="s">
        <v>1090</v>
      </c>
      <c r="J46">
        <v>0</v>
      </c>
      <c r="K46" t="s">
        <v>1091</v>
      </c>
      <c r="L46" s="36">
        <v>44104</v>
      </c>
      <c r="M46" t="s">
        <v>1173</v>
      </c>
      <c r="N46" t="s">
        <v>1174</v>
      </c>
      <c r="O46" s="40">
        <v>44104</v>
      </c>
      <c r="P46">
        <v>12</v>
      </c>
      <c r="Q46" s="38">
        <v>38767343</v>
      </c>
      <c r="R46">
        <v>0</v>
      </c>
      <c r="S46">
        <v>4146677</v>
      </c>
      <c r="T46">
        <v>-596342</v>
      </c>
      <c r="U46">
        <v>-283940</v>
      </c>
      <c r="V46" s="42">
        <f t="shared" si="5"/>
        <v>1938367.1500000001</v>
      </c>
      <c r="W46" s="38">
        <f t="shared" si="6"/>
        <v>40.705710150000002</v>
      </c>
      <c r="X46" s="38">
        <v>-597553</v>
      </c>
      <c r="Y46">
        <v>-530006</v>
      </c>
      <c r="Z46">
        <v>0</v>
      </c>
      <c r="AA46">
        <v>-530006</v>
      </c>
      <c r="AB46">
        <v>53479406</v>
      </c>
      <c r="AC46" s="3">
        <v>2</v>
      </c>
      <c r="AD46" s="3">
        <f t="shared" si="8"/>
        <v>0.81411420300000004</v>
      </c>
      <c r="AE46" s="34">
        <v>4491</v>
      </c>
      <c r="AF46" s="41">
        <f t="shared" si="7"/>
        <v>0.66782675279931092</v>
      </c>
      <c r="AG46" s="38">
        <v>5805000000</v>
      </c>
      <c r="AH46">
        <v>309402</v>
      </c>
      <c r="AI46">
        <v>3000</v>
      </c>
      <c r="AJ46">
        <v>5148406</v>
      </c>
      <c r="AK46">
        <v>22168</v>
      </c>
      <c r="AL46">
        <v>16600</v>
      </c>
      <c r="AM46">
        <v>0</v>
      </c>
      <c r="AN46">
        <v>5187174</v>
      </c>
      <c r="AO46">
        <v>104096</v>
      </c>
      <c r="AP46">
        <v>8896263</v>
      </c>
      <c r="AQ46">
        <v>6004965</v>
      </c>
      <c r="AR46">
        <v>706421</v>
      </c>
      <c r="AS46">
        <v>9706780</v>
      </c>
      <c r="AT46">
        <v>14893954</v>
      </c>
      <c r="AU46">
        <v>5370500</v>
      </c>
      <c r="AV46">
        <v>974898</v>
      </c>
      <c r="AW46">
        <v>0</v>
      </c>
      <c r="AX46">
        <v>0</v>
      </c>
      <c r="AY46">
        <v>11972101</v>
      </c>
      <c r="AZ46">
        <v>0</v>
      </c>
      <c r="BA46">
        <v>0</v>
      </c>
      <c r="BB46">
        <v>456577</v>
      </c>
      <c r="BC46">
        <v>12428678</v>
      </c>
      <c r="BD46">
        <v>2465276</v>
      </c>
      <c r="BE46">
        <v>-2265321</v>
      </c>
      <c r="BF46">
        <v>2921853</v>
      </c>
      <c r="BG46">
        <v>3655</v>
      </c>
      <c r="BH46">
        <v>137074</v>
      </c>
      <c r="BI46">
        <v>2465276</v>
      </c>
      <c r="BJ46">
        <v>2443108</v>
      </c>
      <c r="BK46">
        <v>55099</v>
      </c>
      <c r="BL46">
        <v>-1211</v>
      </c>
      <c r="BM46">
        <v>0</v>
      </c>
      <c r="BO46">
        <v>55099</v>
      </c>
      <c r="BP46">
        <v>-8554</v>
      </c>
      <c r="BQ46">
        <v>0</v>
      </c>
      <c r="BR46">
        <v>27733223</v>
      </c>
      <c r="BS46">
        <v>5324391</v>
      </c>
    </row>
    <row r="47" spans="1:71" x14ac:dyDescent="0.35">
      <c r="A47">
        <v>6381094</v>
      </c>
      <c r="B47" t="s">
        <v>1347</v>
      </c>
      <c r="C47" s="36">
        <v>39350</v>
      </c>
      <c r="D47">
        <v>15</v>
      </c>
      <c r="E47">
        <v>1</v>
      </c>
      <c r="F47">
        <v>1</v>
      </c>
      <c r="G47" t="s">
        <v>1088</v>
      </c>
      <c r="H47" t="s">
        <v>1089</v>
      </c>
      <c r="I47" t="s">
        <v>1090</v>
      </c>
      <c r="J47">
        <v>0</v>
      </c>
      <c r="K47" t="s">
        <v>1091</v>
      </c>
      <c r="L47" s="36">
        <v>44196</v>
      </c>
      <c r="M47" t="s">
        <v>1242</v>
      </c>
      <c r="N47" t="s">
        <v>1243</v>
      </c>
      <c r="O47" s="40">
        <v>44196</v>
      </c>
      <c r="P47">
        <v>12</v>
      </c>
      <c r="Q47" s="38">
        <v>11165872</v>
      </c>
      <c r="R47">
        <v>0</v>
      </c>
      <c r="S47">
        <v>2923491</v>
      </c>
      <c r="T47">
        <v>846656</v>
      </c>
      <c r="U47">
        <v>956454</v>
      </c>
      <c r="V47" s="42">
        <f t="shared" si="5"/>
        <v>558293.6</v>
      </c>
      <c r="W47" s="38">
        <f t="shared" si="6"/>
        <v>11.724165599999999</v>
      </c>
      <c r="X47" s="38">
        <v>754528</v>
      </c>
      <c r="Y47">
        <v>802757</v>
      </c>
      <c r="Z47">
        <v>392503</v>
      </c>
      <c r="AA47">
        <v>410254</v>
      </c>
      <c r="AB47">
        <v>1891266</v>
      </c>
      <c r="AC47" s="3">
        <f t="shared" ref="AC47:AC60" si="10">SUM(X47/Q47)*100</f>
        <v>6.7574480524225962</v>
      </c>
      <c r="AD47" s="3">
        <f t="shared" si="8"/>
        <v>0.79225439999999991</v>
      </c>
      <c r="AE47" s="34">
        <v>75</v>
      </c>
      <c r="AF47" s="33">
        <f t="shared" si="7"/>
        <v>0.1923492161929371</v>
      </c>
      <c r="AG47" s="38">
        <v>5805000000</v>
      </c>
      <c r="AH47">
        <v>109798</v>
      </c>
      <c r="AI47">
        <v>0</v>
      </c>
      <c r="AJ47">
        <v>239853</v>
      </c>
      <c r="AK47">
        <v>0</v>
      </c>
      <c r="AL47">
        <v>301411</v>
      </c>
      <c r="AM47">
        <v>0</v>
      </c>
      <c r="AN47">
        <v>541264</v>
      </c>
      <c r="AO47">
        <v>0</v>
      </c>
      <c r="AP47">
        <v>4347700</v>
      </c>
      <c r="AQ47">
        <v>2277942</v>
      </c>
      <c r="AR47">
        <v>243187</v>
      </c>
      <c r="AS47">
        <v>4590887</v>
      </c>
      <c r="AT47">
        <v>5132151</v>
      </c>
      <c r="AU47">
        <v>1673226</v>
      </c>
      <c r="AV47">
        <v>1332403</v>
      </c>
      <c r="AW47">
        <v>0</v>
      </c>
      <c r="AX47">
        <v>36124</v>
      </c>
      <c r="AY47">
        <v>3336069</v>
      </c>
      <c r="AZ47">
        <v>504351</v>
      </c>
      <c r="BA47">
        <v>392155</v>
      </c>
      <c r="BB47">
        <v>547020</v>
      </c>
      <c r="BC47">
        <v>3883089</v>
      </c>
      <c r="BD47">
        <v>1249062</v>
      </c>
      <c r="BE47">
        <v>1254818</v>
      </c>
      <c r="BF47">
        <v>1796082</v>
      </c>
      <c r="BG47">
        <v>100</v>
      </c>
      <c r="BH47">
        <v>1248962</v>
      </c>
      <c r="BI47">
        <v>1249062</v>
      </c>
      <c r="BJ47">
        <v>1249062</v>
      </c>
      <c r="BM47">
        <v>188219</v>
      </c>
      <c r="BO47">
        <v>-206682</v>
      </c>
      <c r="BP47">
        <v>30318</v>
      </c>
      <c r="BQ47">
        <v>5254486</v>
      </c>
      <c r="BR47">
        <v>14013503</v>
      </c>
      <c r="BS47">
        <v>2574316</v>
      </c>
    </row>
    <row r="48" spans="1:71" x14ac:dyDescent="0.35">
      <c r="A48">
        <v>6941563</v>
      </c>
      <c r="B48" t="s">
        <v>1352</v>
      </c>
      <c r="C48" s="36">
        <v>39987</v>
      </c>
      <c r="D48">
        <v>13</v>
      </c>
      <c r="E48">
        <v>1</v>
      </c>
      <c r="F48">
        <v>0</v>
      </c>
      <c r="G48" t="s">
        <v>1088</v>
      </c>
      <c r="H48" t="s">
        <v>1089</v>
      </c>
      <c r="I48" t="s">
        <v>1090</v>
      </c>
      <c r="J48">
        <v>0</v>
      </c>
      <c r="K48" t="s">
        <v>1091</v>
      </c>
      <c r="L48" s="36">
        <v>44377</v>
      </c>
      <c r="M48" t="s">
        <v>1253</v>
      </c>
      <c r="N48" t="s">
        <v>1254</v>
      </c>
      <c r="O48" s="40">
        <v>44377</v>
      </c>
      <c r="P48">
        <v>12</v>
      </c>
      <c r="Q48" s="38">
        <v>18616257</v>
      </c>
      <c r="R48">
        <v>0</v>
      </c>
      <c r="S48">
        <v>7057134</v>
      </c>
      <c r="T48">
        <v>810407</v>
      </c>
      <c r="U48">
        <v>2101449</v>
      </c>
      <c r="V48" s="42">
        <f t="shared" si="5"/>
        <v>930812.85000000009</v>
      </c>
      <c r="W48" s="38">
        <f t="shared" si="6"/>
        <v>19.54706985</v>
      </c>
      <c r="X48" s="38">
        <v>731215</v>
      </c>
      <c r="Y48">
        <v>1367427</v>
      </c>
      <c r="Z48">
        <v>0</v>
      </c>
      <c r="AA48">
        <v>1367427</v>
      </c>
      <c r="AB48">
        <v>10496049</v>
      </c>
      <c r="AC48" s="3">
        <f t="shared" si="10"/>
        <v>3.9278303903948042</v>
      </c>
      <c r="AD48" s="3">
        <f t="shared" si="8"/>
        <v>0.76777575000000009</v>
      </c>
      <c r="AE48" s="34">
        <v>395</v>
      </c>
      <c r="AF48" s="33">
        <f t="shared" si="7"/>
        <v>0.32069348837209299</v>
      </c>
      <c r="AG48" s="38">
        <v>5805000000</v>
      </c>
      <c r="AH48">
        <v>1110593</v>
      </c>
      <c r="AI48">
        <v>180449</v>
      </c>
      <c r="AJ48">
        <v>795590</v>
      </c>
      <c r="AK48">
        <v>192948</v>
      </c>
      <c r="AL48">
        <v>0</v>
      </c>
      <c r="AM48">
        <v>0</v>
      </c>
      <c r="AN48">
        <v>988538</v>
      </c>
      <c r="AO48">
        <v>0</v>
      </c>
      <c r="AP48">
        <v>5668454</v>
      </c>
      <c r="AQ48">
        <v>1906142</v>
      </c>
      <c r="AR48">
        <v>2223378</v>
      </c>
      <c r="AS48">
        <v>7891832</v>
      </c>
      <c r="AT48">
        <v>8880370</v>
      </c>
      <c r="AU48">
        <v>3489650</v>
      </c>
      <c r="AV48">
        <v>649190</v>
      </c>
      <c r="AW48">
        <v>0</v>
      </c>
      <c r="AX48">
        <v>0</v>
      </c>
      <c r="AY48">
        <v>6362852</v>
      </c>
      <c r="AZ48">
        <v>0</v>
      </c>
      <c r="BA48">
        <v>0</v>
      </c>
      <c r="BB48">
        <v>688560</v>
      </c>
      <c r="BC48">
        <v>7051412</v>
      </c>
      <c r="BD48">
        <v>1828958</v>
      </c>
      <c r="BE48">
        <v>1528980</v>
      </c>
      <c r="BF48">
        <v>2517518</v>
      </c>
      <c r="BG48">
        <v>1002</v>
      </c>
      <c r="BH48">
        <v>-1480162</v>
      </c>
      <c r="BI48">
        <v>1828958</v>
      </c>
      <c r="BJ48">
        <v>1636010</v>
      </c>
      <c r="BM48">
        <v>-522004</v>
      </c>
      <c r="BO48">
        <v>952543</v>
      </c>
      <c r="BP48">
        <v>1334784</v>
      </c>
      <c r="BQ48">
        <v>18833856</v>
      </c>
      <c r="BR48">
        <v>34217082</v>
      </c>
      <c r="BS48">
        <v>5152174</v>
      </c>
    </row>
    <row r="49" spans="1:71" x14ac:dyDescent="0.35">
      <c r="A49">
        <v>9215403</v>
      </c>
      <c r="B49" t="s">
        <v>1381</v>
      </c>
      <c r="C49" s="36">
        <v>41894</v>
      </c>
      <c r="D49">
        <v>8</v>
      </c>
      <c r="E49">
        <v>1</v>
      </c>
      <c r="F49">
        <v>0</v>
      </c>
      <c r="G49" t="s">
        <v>1088</v>
      </c>
      <c r="H49" t="s">
        <v>1089</v>
      </c>
      <c r="I49" t="s">
        <v>1090</v>
      </c>
      <c r="J49">
        <v>0</v>
      </c>
      <c r="K49" t="s">
        <v>1091</v>
      </c>
      <c r="L49" s="36">
        <v>44561</v>
      </c>
      <c r="M49" t="s">
        <v>1128</v>
      </c>
      <c r="N49" t="s">
        <v>1129</v>
      </c>
      <c r="O49" s="40">
        <v>44561</v>
      </c>
      <c r="P49">
        <v>12</v>
      </c>
      <c r="Q49" s="38">
        <v>24315908</v>
      </c>
      <c r="R49">
        <v>0</v>
      </c>
      <c r="S49">
        <v>2424853</v>
      </c>
      <c r="T49">
        <v>762883</v>
      </c>
      <c r="U49">
        <v>1027095</v>
      </c>
      <c r="V49" s="42">
        <f t="shared" si="5"/>
        <v>1215795.4000000001</v>
      </c>
      <c r="W49" s="38">
        <f t="shared" si="6"/>
        <v>25.531703399999998</v>
      </c>
      <c r="X49" s="38">
        <v>717000</v>
      </c>
      <c r="Y49">
        <v>530113</v>
      </c>
      <c r="Z49">
        <v>432000</v>
      </c>
      <c r="AA49">
        <v>98113</v>
      </c>
      <c r="AB49">
        <v>18728702</v>
      </c>
      <c r="AC49" s="3">
        <f t="shared" si="10"/>
        <v>2.9486869254481469</v>
      </c>
      <c r="AD49" s="3">
        <f t="shared" si="8"/>
        <v>0.75284999999999991</v>
      </c>
      <c r="AE49" s="34">
        <v>796</v>
      </c>
      <c r="AF49" s="33">
        <f t="shared" si="7"/>
        <v>0.41887869078380702</v>
      </c>
      <c r="AG49" s="38">
        <v>5805000000</v>
      </c>
      <c r="AH49">
        <v>68381</v>
      </c>
      <c r="AI49">
        <v>195831</v>
      </c>
      <c r="AJ49">
        <v>442357</v>
      </c>
      <c r="AK49">
        <v>587492</v>
      </c>
      <c r="AL49">
        <v>0</v>
      </c>
      <c r="AM49">
        <v>0</v>
      </c>
      <c r="AN49">
        <v>1029849</v>
      </c>
      <c r="AO49">
        <v>267049</v>
      </c>
      <c r="AP49">
        <v>4441915</v>
      </c>
      <c r="AQ49">
        <v>2728340</v>
      </c>
      <c r="AR49">
        <v>297519</v>
      </c>
      <c r="AS49">
        <v>5006483</v>
      </c>
      <c r="AT49">
        <v>6036332</v>
      </c>
      <c r="AU49">
        <v>910501</v>
      </c>
      <c r="AV49">
        <v>910501</v>
      </c>
      <c r="AW49">
        <v>0</v>
      </c>
      <c r="AX49">
        <v>0</v>
      </c>
      <c r="AY49">
        <v>5714621</v>
      </c>
      <c r="AZ49">
        <v>0</v>
      </c>
      <c r="BA49">
        <v>0</v>
      </c>
      <c r="BB49">
        <v>91241</v>
      </c>
      <c r="BC49">
        <v>5805862</v>
      </c>
      <c r="BD49">
        <v>230470</v>
      </c>
      <c r="BE49">
        <v>-708138</v>
      </c>
      <c r="BF49">
        <v>321711</v>
      </c>
      <c r="BG49">
        <v>1</v>
      </c>
      <c r="BH49">
        <v>230469</v>
      </c>
      <c r="BI49">
        <v>230470</v>
      </c>
      <c r="BJ49">
        <v>-357022</v>
      </c>
      <c r="BM49">
        <v>-76565</v>
      </c>
      <c r="BO49">
        <v>-664770</v>
      </c>
      <c r="BP49">
        <v>-940751</v>
      </c>
      <c r="BQ49">
        <v>6523916</v>
      </c>
      <c r="BR49">
        <v>17481893</v>
      </c>
      <c r="BS49">
        <v>557967</v>
      </c>
    </row>
    <row r="50" spans="1:71" x14ac:dyDescent="0.35">
      <c r="A50">
        <v>3185923</v>
      </c>
      <c r="B50" t="s">
        <v>1288</v>
      </c>
      <c r="C50" s="36">
        <v>35170</v>
      </c>
      <c r="D50">
        <v>26</v>
      </c>
      <c r="E50">
        <v>1</v>
      </c>
      <c r="F50">
        <v>0</v>
      </c>
      <c r="G50" t="s">
        <v>1088</v>
      </c>
      <c r="H50" t="s">
        <v>1089</v>
      </c>
      <c r="I50" t="s">
        <v>1090</v>
      </c>
      <c r="J50">
        <v>0</v>
      </c>
      <c r="K50" t="s">
        <v>1091</v>
      </c>
      <c r="L50" s="36">
        <v>44439</v>
      </c>
      <c r="M50" t="s">
        <v>1202</v>
      </c>
      <c r="N50" t="s">
        <v>1203</v>
      </c>
      <c r="O50" s="40">
        <v>44439</v>
      </c>
      <c r="P50">
        <v>12</v>
      </c>
      <c r="Q50" s="38">
        <v>38026000</v>
      </c>
      <c r="R50">
        <v>0</v>
      </c>
      <c r="S50">
        <v>2666000</v>
      </c>
      <c r="T50">
        <v>574000</v>
      </c>
      <c r="U50">
        <v>1154000</v>
      </c>
      <c r="V50" s="42">
        <f t="shared" si="5"/>
        <v>1901300</v>
      </c>
      <c r="W50" s="38">
        <f t="shared" si="6"/>
        <v>39.927300000000002</v>
      </c>
      <c r="X50" s="38">
        <v>697000</v>
      </c>
      <c r="Y50">
        <v>601000</v>
      </c>
      <c r="Z50">
        <v>0</v>
      </c>
      <c r="AA50">
        <v>601000</v>
      </c>
      <c r="AB50">
        <v>11275000</v>
      </c>
      <c r="AC50" s="3">
        <f t="shared" si="10"/>
        <v>1.8329563982538262</v>
      </c>
      <c r="AD50" s="3">
        <f t="shared" si="8"/>
        <v>0.73185</v>
      </c>
      <c r="AE50" s="34">
        <v>211</v>
      </c>
      <c r="AF50" s="41">
        <f t="shared" si="7"/>
        <v>0.65505598621877692</v>
      </c>
      <c r="AG50" s="38">
        <v>5805000000</v>
      </c>
      <c r="AH50">
        <v>580000</v>
      </c>
      <c r="AI50">
        <v>0</v>
      </c>
      <c r="AJ50">
        <v>3329000</v>
      </c>
      <c r="AK50">
        <v>0</v>
      </c>
      <c r="AL50">
        <v>304000</v>
      </c>
      <c r="AM50">
        <v>4590000</v>
      </c>
      <c r="AN50">
        <v>8223000</v>
      </c>
      <c r="AO50">
        <v>0</v>
      </c>
      <c r="AP50">
        <v>13352000</v>
      </c>
      <c r="AQ50">
        <v>8796000</v>
      </c>
      <c r="AR50">
        <v>3710000</v>
      </c>
      <c r="AS50">
        <v>17062000</v>
      </c>
      <c r="AT50">
        <v>25285000</v>
      </c>
      <c r="AU50">
        <v>5705000</v>
      </c>
      <c r="AV50">
        <v>1787000</v>
      </c>
      <c r="AW50">
        <v>0</v>
      </c>
      <c r="AX50">
        <v>0</v>
      </c>
      <c r="AY50">
        <v>16080000</v>
      </c>
      <c r="AZ50">
        <v>0</v>
      </c>
      <c r="BA50">
        <v>0</v>
      </c>
      <c r="BB50">
        <v>134000</v>
      </c>
      <c r="BC50">
        <v>16214000</v>
      </c>
      <c r="BD50">
        <v>9071000</v>
      </c>
      <c r="BE50">
        <v>982000</v>
      </c>
      <c r="BF50">
        <v>9205000</v>
      </c>
      <c r="BG50">
        <v>0</v>
      </c>
      <c r="BH50">
        <v>9071000</v>
      </c>
      <c r="BI50">
        <v>9071000</v>
      </c>
      <c r="BJ50">
        <v>9071000</v>
      </c>
      <c r="BM50">
        <v>-520000</v>
      </c>
      <c r="BO50">
        <v>-96000</v>
      </c>
      <c r="BP50">
        <v>1415000</v>
      </c>
      <c r="BQ50">
        <v>7014888</v>
      </c>
      <c r="BR50">
        <v>30160128</v>
      </c>
      <c r="BS50">
        <v>24083505</v>
      </c>
    </row>
    <row r="51" spans="1:71" x14ac:dyDescent="0.35">
      <c r="A51">
        <v>10719222</v>
      </c>
      <c r="B51" t="s">
        <v>1355</v>
      </c>
      <c r="C51" s="36">
        <v>42835</v>
      </c>
      <c r="D51">
        <v>5</v>
      </c>
      <c r="E51">
        <v>1</v>
      </c>
      <c r="F51">
        <v>0</v>
      </c>
      <c r="G51" t="s">
        <v>1088</v>
      </c>
      <c r="H51" t="s">
        <v>1089</v>
      </c>
      <c r="I51" t="s">
        <v>1090</v>
      </c>
      <c r="J51">
        <v>0</v>
      </c>
      <c r="K51" t="s">
        <v>1091</v>
      </c>
      <c r="L51" s="36">
        <v>44286</v>
      </c>
      <c r="M51" t="s">
        <v>1140</v>
      </c>
      <c r="N51" t="s">
        <v>1141</v>
      </c>
      <c r="O51" s="40">
        <v>44286</v>
      </c>
      <c r="P51">
        <v>12</v>
      </c>
      <c r="Q51" s="38">
        <v>57315546</v>
      </c>
      <c r="R51">
        <v>0</v>
      </c>
      <c r="S51">
        <v>15084569</v>
      </c>
      <c r="T51">
        <v>1519783</v>
      </c>
      <c r="U51">
        <v>3790088</v>
      </c>
      <c r="V51" s="42">
        <f t="shared" si="5"/>
        <v>2865777.3000000003</v>
      </c>
      <c r="W51" s="38">
        <f t="shared" si="6"/>
        <v>60.181323299999995</v>
      </c>
      <c r="X51" s="38">
        <v>690379</v>
      </c>
      <c r="Y51">
        <v>612926</v>
      </c>
      <c r="Z51">
        <v>0</v>
      </c>
      <c r="AA51">
        <v>612926</v>
      </c>
      <c r="AB51">
        <v>24789458</v>
      </c>
      <c r="AC51" s="3">
        <f t="shared" si="10"/>
        <v>1.2045231148980069</v>
      </c>
      <c r="AD51" s="3">
        <f t="shared" si="8"/>
        <v>0.72489795000000001</v>
      </c>
      <c r="AE51" s="34">
        <v>634</v>
      </c>
      <c r="AF51" s="41">
        <f t="shared" si="7"/>
        <v>0.98734790697674413</v>
      </c>
      <c r="AG51" s="38">
        <v>5805000000</v>
      </c>
      <c r="AH51">
        <v>2270305</v>
      </c>
      <c r="AI51">
        <v>0</v>
      </c>
      <c r="AJ51">
        <v>15425229</v>
      </c>
      <c r="AK51">
        <v>0</v>
      </c>
      <c r="AL51">
        <v>0</v>
      </c>
      <c r="AM51">
        <v>0</v>
      </c>
      <c r="AN51">
        <v>15425229</v>
      </c>
      <c r="AO51">
        <v>682926</v>
      </c>
      <c r="AP51">
        <v>9229955</v>
      </c>
      <c r="AQ51">
        <v>4354080</v>
      </c>
      <c r="AR51">
        <v>2093361</v>
      </c>
      <c r="AS51">
        <v>12006242</v>
      </c>
      <c r="AT51">
        <v>27431471</v>
      </c>
      <c r="AU51">
        <v>3466328</v>
      </c>
      <c r="AV51">
        <v>1196347</v>
      </c>
      <c r="AW51">
        <v>0</v>
      </c>
      <c r="AX51">
        <v>0</v>
      </c>
      <c r="AY51">
        <v>11936286</v>
      </c>
      <c r="AZ51">
        <v>26310496</v>
      </c>
      <c r="BA51">
        <v>0</v>
      </c>
      <c r="BB51">
        <v>13205910</v>
      </c>
      <c r="BC51">
        <v>25142196</v>
      </c>
      <c r="BD51">
        <v>2289275</v>
      </c>
      <c r="BE51">
        <v>69956</v>
      </c>
      <c r="BF51">
        <v>15495185</v>
      </c>
      <c r="BG51">
        <v>1</v>
      </c>
      <c r="BH51">
        <v>2289274</v>
      </c>
      <c r="BI51">
        <v>2289275</v>
      </c>
      <c r="BJ51">
        <v>2289275</v>
      </c>
      <c r="BK51">
        <v>-3275898</v>
      </c>
      <c r="BL51">
        <v>69215</v>
      </c>
      <c r="BM51">
        <v>-3184186</v>
      </c>
      <c r="BO51">
        <v>-3275898</v>
      </c>
      <c r="BP51">
        <v>2833773</v>
      </c>
      <c r="BQ51">
        <v>41107712</v>
      </c>
      <c r="BR51">
        <v>73454822</v>
      </c>
      <c r="BS51">
        <v>6685827</v>
      </c>
    </row>
    <row r="52" spans="1:71" x14ac:dyDescent="0.35">
      <c r="A52">
        <v>10246064</v>
      </c>
      <c r="B52" t="s">
        <v>1309</v>
      </c>
      <c r="C52" s="36">
        <v>42543</v>
      </c>
      <c r="D52">
        <v>6</v>
      </c>
      <c r="E52">
        <v>0</v>
      </c>
      <c r="F52">
        <v>0</v>
      </c>
      <c r="G52" t="s">
        <v>1088</v>
      </c>
      <c r="H52" t="s">
        <v>1089</v>
      </c>
      <c r="I52" t="s">
        <v>1090</v>
      </c>
      <c r="J52">
        <v>0</v>
      </c>
      <c r="K52" t="s">
        <v>1091</v>
      </c>
      <c r="L52" s="36">
        <v>44561</v>
      </c>
      <c r="M52" t="s">
        <v>1136</v>
      </c>
      <c r="N52" t="s">
        <v>1137</v>
      </c>
      <c r="O52" s="40">
        <v>44561</v>
      </c>
      <c r="P52">
        <v>12</v>
      </c>
      <c r="Q52" s="38">
        <v>15371584</v>
      </c>
      <c r="R52">
        <v>0</v>
      </c>
      <c r="S52">
        <v>953285</v>
      </c>
      <c r="T52">
        <v>690799</v>
      </c>
      <c r="U52">
        <v>802760</v>
      </c>
      <c r="V52" s="42">
        <f t="shared" si="5"/>
        <v>768579.20000000007</v>
      </c>
      <c r="W52" s="38">
        <f t="shared" si="6"/>
        <v>16.1401632</v>
      </c>
      <c r="X52" s="38">
        <v>684616</v>
      </c>
      <c r="Y52">
        <v>546484</v>
      </c>
      <c r="Z52">
        <v>0</v>
      </c>
      <c r="AA52">
        <v>546484</v>
      </c>
      <c r="AB52">
        <v>9796834</v>
      </c>
      <c r="AC52" s="3">
        <f t="shared" si="10"/>
        <v>4.4537765268693192</v>
      </c>
      <c r="AD52" s="3">
        <f t="shared" si="8"/>
        <v>0.71884680000000001</v>
      </c>
      <c r="AE52" s="34">
        <v>582</v>
      </c>
      <c r="AF52" s="33">
        <f t="shared" si="7"/>
        <v>0.26479903531438415</v>
      </c>
      <c r="AG52" s="38">
        <v>5805000000</v>
      </c>
      <c r="AH52">
        <v>76791</v>
      </c>
      <c r="AI52">
        <v>35170</v>
      </c>
      <c r="AJ52">
        <v>139721</v>
      </c>
      <c r="AK52">
        <v>0</v>
      </c>
      <c r="AL52">
        <v>0</v>
      </c>
      <c r="AM52">
        <v>0</v>
      </c>
      <c r="AN52">
        <v>139721</v>
      </c>
      <c r="AO52">
        <v>55929</v>
      </c>
      <c r="AP52">
        <v>5007306</v>
      </c>
      <c r="AQ52">
        <v>4533239</v>
      </c>
      <c r="AR52">
        <v>115124</v>
      </c>
      <c r="AS52">
        <v>5178359</v>
      </c>
      <c r="AT52">
        <v>5318080</v>
      </c>
      <c r="AU52">
        <v>1309994</v>
      </c>
      <c r="AV52">
        <v>1082045</v>
      </c>
      <c r="AW52">
        <v>0</v>
      </c>
      <c r="AX52">
        <v>227949</v>
      </c>
      <c r="AY52">
        <v>4006722</v>
      </c>
      <c r="AZ52">
        <v>380573</v>
      </c>
      <c r="BA52">
        <v>380573</v>
      </c>
      <c r="BB52">
        <v>380573</v>
      </c>
      <c r="BC52">
        <v>4387295</v>
      </c>
      <c r="BD52">
        <v>930785</v>
      </c>
      <c r="BE52">
        <v>1171637</v>
      </c>
      <c r="BF52">
        <v>1311358</v>
      </c>
      <c r="BG52">
        <v>16550</v>
      </c>
      <c r="BH52">
        <v>914235</v>
      </c>
      <c r="BI52">
        <v>930785</v>
      </c>
      <c r="BJ52">
        <v>930785</v>
      </c>
      <c r="BK52">
        <v>8522</v>
      </c>
      <c r="BL52">
        <v>-6183</v>
      </c>
      <c r="BM52">
        <v>0</v>
      </c>
      <c r="BO52">
        <v>8522</v>
      </c>
      <c r="BP52">
        <v>-1500525</v>
      </c>
      <c r="BQ52">
        <v>4796294</v>
      </c>
      <c r="BR52">
        <v>12266496</v>
      </c>
      <c r="BS52">
        <v>2127774</v>
      </c>
    </row>
    <row r="53" spans="1:71" x14ac:dyDescent="0.35">
      <c r="B53" t="s">
        <v>1327</v>
      </c>
      <c r="O53" s="40">
        <v>44286</v>
      </c>
      <c r="Q53" s="38">
        <v>8157703</v>
      </c>
      <c r="V53" s="42">
        <f t="shared" si="5"/>
        <v>407885.15</v>
      </c>
      <c r="W53" s="38">
        <f t="shared" si="6"/>
        <v>8.56558815</v>
      </c>
      <c r="X53" s="38">
        <v>677363</v>
      </c>
      <c r="AC53" s="3">
        <f t="shared" si="10"/>
        <v>8.3033545104547208</v>
      </c>
      <c r="AD53" s="3">
        <f t="shared" si="8"/>
        <v>0.71123115000000003</v>
      </c>
      <c r="AE53" s="34">
        <v>249</v>
      </c>
      <c r="AF53" s="33">
        <f t="shared" si="7"/>
        <v>0.14052890611541774</v>
      </c>
      <c r="AG53" s="38">
        <v>5805000000</v>
      </c>
    </row>
    <row r="54" spans="1:71" x14ac:dyDescent="0.35">
      <c r="A54">
        <v>1905230</v>
      </c>
      <c r="B54" t="s">
        <v>1333</v>
      </c>
      <c r="C54" s="36">
        <v>31152</v>
      </c>
      <c r="D54">
        <v>37</v>
      </c>
      <c r="E54">
        <v>1</v>
      </c>
      <c r="F54">
        <v>1</v>
      </c>
      <c r="G54" t="s">
        <v>1088</v>
      </c>
      <c r="H54" t="s">
        <v>1089</v>
      </c>
      <c r="I54" t="s">
        <v>1090</v>
      </c>
      <c r="J54">
        <v>0</v>
      </c>
      <c r="K54" t="s">
        <v>1091</v>
      </c>
      <c r="L54" s="36">
        <v>44347</v>
      </c>
      <c r="M54" t="s">
        <v>1108</v>
      </c>
      <c r="N54" t="s">
        <v>1109</v>
      </c>
      <c r="O54" s="40">
        <v>44347</v>
      </c>
      <c r="P54">
        <v>12</v>
      </c>
      <c r="Q54" s="38">
        <v>12825744</v>
      </c>
      <c r="S54">
        <v>5068446</v>
      </c>
      <c r="T54">
        <v>556451</v>
      </c>
      <c r="U54">
        <v>733327</v>
      </c>
      <c r="V54" s="42">
        <f t="shared" si="5"/>
        <v>641287.20000000007</v>
      </c>
      <c r="W54" s="38">
        <f t="shared" si="6"/>
        <v>13.467031199999999</v>
      </c>
      <c r="X54" s="38">
        <v>652747</v>
      </c>
      <c r="Y54">
        <v>547747</v>
      </c>
      <c r="Z54">
        <v>350000</v>
      </c>
      <c r="AA54">
        <v>197747</v>
      </c>
      <c r="AB54">
        <v>10440458</v>
      </c>
      <c r="AC54" s="3">
        <f t="shared" si="10"/>
        <v>5.0893499823480033</v>
      </c>
      <c r="AD54" s="3">
        <f t="shared" si="8"/>
        <v>0.68538435000000009</v>
      </c>
      <c r="AE54" s="34">
        <v>560</v>
      </c>
      <c r="AF54" s="33">
        <f t="shared" si="7"/>
        <v>0.22094304909560722</v>
      </c>
      <c r="AG54" s="38">
        <v>5805000000</v>
      </c>
      <c r="AH54">
        <v>176876</v>
      </c>
      <c r="AI54">
        <v>0</v>
      </c>
      <c r="AJ54">
        <v>270001</v>
      </c>
      <c r="AK54">
        <v>0</v>
      </c>
      <c r="AL54">
        <v>0</v>
      </c>
      <c r="AM54">
        <v>0</v>
      </c>
      <c r="AN54">
        <v>270001</v>
      </c>
      <c r="AO54">
        <v>0</v>
      </c>
      <c r="AP54">
        <v>6140354</v>
      </c>
      <c r="AQ54">
        <v>3537282</v>
      </c>
      <c r="AR54">
        <v>282614</v>
      </c>
      <c r="AS54">
        <v>6422968</v>
      </c>
      <c r="AT54">
        <v>6692969</v>
      </c>
      <c r="AU54">
        <v>783629</v>
      </c>
      <c r="AV54">
        <v>340874</v>
      </c>
      <c r="AW54">
        <v>0</v>
      </c>
      <c r="AX54">
        <v>0</v>
      </c>
      <c r="AY54">
        <v>3674714</v>
      </c>
      <c r="AZ54">
        <v>0</v>
      </c>
      <c r="BA54">
        <v>0</v>
      </c>
      <c r="BB54">
        <v>106595</v>
      </c>
      <c r="BC54">
        <v>3781309</v>
      </c>
      <c r="BD54">
        <v>2911660</v>
      </c>
      <c r="BE54">
        <v>2748254</v>
      </c>
      <c r="BF54">
        <v>3018255</v>
      </c>
      <c r="BG54">
        <v>411673</v>
      </c>
      <c r="BH54">
        <v>3188092</v>
      </c>
      <c r="BI54">
        <v>2911660</v>
      </c>
      <c r="BJ54">
        <v>2911660</v>
      </c>
      <c r="BM54">
        <v>-197696</v>
      </c>
      <c r="BO54">
        <v>-222013</v>
      </c>
      <c r="BP54">
        <v>-734809</v>
      </c>
      <c r="BQ54">
        <v>7727958</v>
      </c>
      <c r="BR54">
        <v>26764448</v>
      </c>
      <c r="BS54">
        <v>8988294</v>
      </c>
    </row>
    <row r="55" spans="1:71" x14ac:dyDescent="0.35">
      <c r="A55">
        <v>1796298</v>
      </c>
      <c r="B55" t="s">
        <v>1366</v>
      </c>
      <c r="C55" s="36">
        <v>30742</v>
      </c>
      <c r="D55">
        <v>38</v>
      </c>
      <c r="E55">
        <v>0</v>
      </c>
      <c r="F55">
        <v>0</v>
      </c>
      <c r="G55" t="s">
        <v>1088</v>
      </c>
      <c r="H55" t="s">
        <v>1089</v>
      </c>
      <c r="I55" t="s">
        <v>1090</v>
      </c>
      <c r="J55">
        <v>0</v>
      </c>
      <c r="K55" t="s">
        <v>1091</v>
      </c>
      <c r="L55" s="36">
        <v>44286</v>
      </c>
      <c r="M55" t="s">
        <v>1102</v>
      </c>
      <c r="N55" t="s">
        <v>1103</v>
      </c>
      <c r="O55" s="40">
        <v>44286</v>
      </c>
      <c r="P55">
        <v>12</v>
      </c>
      <c r="Q55" s="38">
        <v>10453632</v>
      </c>
      <c r="S55">
        <v>2301474</v>
      </c>
      <c r="T55">
        <v>647707</v>
      </c>
      <c r="U55">
        <v>1071462</v>
      </c>
      <c r="V55" s="42">
        <f t="shared" si="5"/>
        <v>522681.60000000003</v>
      </c>
      <c r="W55" s="38">
        <f t="shared" si="6"/>
        <v>10.976313599999999</v>
      </c>
      <c r="X55" s="38">
        <v>648864</v>
      </c>
      <c r="Y55">
        <v>532069</v>
      </c>
      <c r="Z55">
        <v>0</v>
      </c>
      <c r="AA55">
        <v>532069</v>
      </c>
      <c r="AB55">
        <v>1316456</v>
      </c>
      <c r="AC55" s="3">
        <f t="shared" si="10"/>
        <v>6.2070675531719504</v>
      </c>
      <c r="AD55" s="3">
        <f t="shared" si="8"/>
        <v>0.68130719999999989</v>
      </c>
      <c r="AE55" s="34">
        <v>114</v>
      </c>
      <c r="AF55" s="33">
        <f t="shared" si="7"/>
        <v>0.18007979328165374</v>
      </c>
      <c r="AG55" s="38">
        <v>5805000000</v>
      </c>
      <c r="AH55">
        <v>423755</v>
      </c>
      <c r="AI55">
        <v>0</v>
      </c>
      <c r="AJ55">
        <v>1667467</v>
      </c>
      <c r="AK55">
        <v>0</v>
      </c>
      <c r="AL55">
        <v>0</v>
      </c>
      <c r="AM55">
        <v>0</v>
      </c>
      <c r="AN55">
        <v>1667467</v>
      </c>
      <c r="AO55">
        <v>113267</v>
      </c>
      <c r="AP55">
        <v>1277910</v>
      </c>
      <c r="AQ55">
        <v>1178734</v>
      </c>
      <c r="AR55">
        <v>1418021</v>
      </c>
      <c r="AS55">
        <v>2809198</v>
      </c>
      <c r="AT55">
        <v>4476665</v>
      </c>
      <c r="AU55">
        <v>763625</v>
      </c>
      <c r="AV55">
        <v>763625</v>
      </c>
      <c r="AW55">
        <v>0</v>
      </c>
      <c r="AX55">
        <v>0</v>
      </c>
      <c r="AY55">
        <v>1219431</v>
      </c>
      <c r="AZ55">
        <v>0</v>
      </c>
      <c r="BA55">
        <v>0</v>
      </c>
      <c r="BB55">
        <v>95219</v>
      </c>
      <c r="BC55">
        <v>1314650</v>
      </c>
      <c r="BD55">
        <v>3162015</v>
      </c>
      <c r="BE55">
        <v>1589767</v>
      </c>
      <c r="BF55">
        <v>3257234</v>
      </c>
      <c r="BG55">
        <v>19000</v>
      </c>
      <c r="BH55">
        <v>3143015</v>
      </c>
      <c r="BI55">
        <v>3162015</v>
      </c>
      <c r="BJ55">
        <v>3162015</v>
      </c>
      <c r="BM55">
        <v>-601753</v>
      </c>
      <c r="BO55">
        <v>-115638</v>
      </c>
      <c r="BP55">
        <v>521576</v>
      </c>
      <c r="BQ55">
        <v>8413083</v>
      </c>
      <c r="BR55">
        <v>11140806</v>
      </c>
      <c r="BS55">
        <v>8508982</v>
      </c>
    </row>
    <row r="56" spans="1:71" x14ac:dyDescent="0.35">
      <c r="A56">
        <v>5620948</v>
      </c>
      <c r="B56" t="s">
        <v>1362</v>
      </c>
      <c r="C56" s="36">
        <v>38670</v>
      </c>
      <c r="D56">
        <v>17</v>
      </c>
      <c r="E56">
        <v>1</v>
      </c>
      <c r="F56">
        <v>0</v>
      </c>
      <c r="G56" t="s">
        <v>1088</v>
      </c>
      <c r="H56" t="s">
        <v>1089</v>
      </c>
      <c r="I56" t="s">
        <v>1090</v>
      </c>
      <c r="J56">
        <v>0</v>
      </c>
      <c r="K56" t="s">
        <v>1091</v>
      </c>
      <c r="L56" s="36">
        <v>44286</v>
      </c>
      <c r="M56" t="s">
        <v>1236</v>
      </c>
      <c r="N56" t="s">
        <v>1237</v>
      </c>
      <c r="O56" s="40">
        <v>44286</v>
      </c>
      <c r="P56">
        <v>12</v>
      </c>
      <c r="Q56" s="38">
        <v>15567254</v>
      </c>
      <c r="R56">
        <v>0</v>
      </c>
      <c r="S56">
        <v>2633555</v>
      </c>
      <c r="T56">
        <v>536961</v>
      </c>
      <c r="U56">
        <v>607048</v>
      </c>
      <c r="V56" s="42">
        <f t="shared" si="5"/>
        <v>778362.70000000007</v>
      </c>
      <c r="W56" s="38">
        <f t="shared" si="6"/>
        <v>16.345616700000001</v>
      </c>
      <c r="X56" s="38">
        <v>642194</v>
      </c>
      <c r="Y56">
        <v>560285</v>
      </c>
      <c r="Z56">
        <v>86000</v>
      </c>
      <c r="AA56">
        <v>474285</v>
      </c>
      <c r="AB56">
        <v>10981222</v>
      </c>
      <c r="AC56" s="3">
        <f t="shared" si="10"/>
        <v>4.1252876069215541</v>
      </c>
      <c r="AD56" s="3">
        <f t="shared" si="8"/>
        <v>0.67430369999999995</v>
      </c>
      <c r="AE56" s="34">
        <v>787</v>
      </c>
      <c r="AF56" s="33">
        <f t="shared" si="7"/>
        <v>0.26816975021533163</v>
      </c>
      <c r="AG56" s="38">
        <v>5805000000</v>
      </c>
      <c r="AH56">
        <v>69055</v>
      </c>
      <c r="AI56">
        <v>1032</v>
      </c>
      <c r="AJ56">
        <v>571394</v>
      </c>
      <c r="AK56">
        <v>6260</v>
      </c>
      <c r="AL56">
        <v>273379</v>
      </c>
      <c r="AM56">
        <v>0</v>
      </c>
      <c r="AN56">
        <v>577654</v>
      </c>
      <c r="AO56">
        <v>84000</v>
      </c>
      <c r="AP56">
        <v>5618464</v>
      </c>
      <c r="AQ56">
        <v>3699875</v>
      </c>
      <c r="AR56">
        <v>1403479</v>
      </c>
      <c r="AS56">
        <v>7105943</v>
      </c>
      <c r="AT56">
        <v>7683597</v>
      </c>
      <c r="AU56">
        <v>1017370</v>
      </c>
      <c r="AV56">
        <v>1017370</v>
      </c>
      <c r="AW56">
        <v>0</v>
      </c>
      <c r="AX56">
        <v>0</v>
      </c>
      <c r="AY56">
        <v>3012707</v>
      </c>
      <c r="AZ56">
        <v>0</v>
      </c>
      <c r="BA56">
        <v>0</v>
      </c>
      <c r="BB56">
        <v>55425</v>
      </c>
      <c r="BC56">
        <v>3068132</v>
      </c>
      <c r="BD56">
        <v>4615465</v>
      </c>
      <c r="BE56">
        <v>4093236</v>
      </c>
      <c r="BF56">
        <v>4670890</v>
      </c>
      <c r="BG56">
        <v>100</v>
      </c>
      <c r="BH56">
        <v>4615365</v>
      </c>
      <c r="BI56">
        <v>4615465</v>
      </c>
      <c r="BJ56">
        <v>4609205</v>
      </c>
      <c r="BK56">
        <v>0</v>
      </c>
      <c r="BL56">
        <v>-99219</v>
      </c>
      <c r="BM56">
        <v>-243914</v>
      </c>
      <c r="BO56">
        <v>0</v>
      </c>
      <c r="BP56">
        <v>214120</v>
      </c>
      <c r="BQ56">
        <v>4434592</v>
      </c>
      <c r="BR56">
        <v>15435259</v>
      </c>
      <c r="BS56">
        <v>12420216</v>
      </c>
    </row>
    <row r="57" spans="1:71" x14ac:dyDescent="0.35">
      <c r="A57">
        <v>9068393</v>
      </c>
      <c r="B57" t="s">
        <v>1316</v>
      </c>
      <c r="C57" s="36">
        <v>41793</v>
      </c>
      <c r="D57">
        <v>8</v>
      </c>
      <c r="E57">
        <v>0</v>
      </c>
      <c r="F57">
        <v>1</v>
      </c>
      <c r="G57" t="s">
        <v>1088</v>
      </c>
      <c r="H57" t="s">
        <v>1089</v>
      </c>
      <c r="I57" t="s">
        <v>1090</v>
      </c>
      <c r="J57">
        <v>0</v>
      </c>
      <c r="K57" t="s">
        <v>1091</v>
      </c>
      <c r="L57" s="36">
        <v>44196</v>
      </c>
      <c r="M57" t="s">
        <v>1124</v>
      </c>
      <c r="N57" t="s">
        <v>1125</v>
      </c>
      <c r="O57" s="40">
        <v>44196</v>
      </c>
      <c r="P57">
        <v>12</v>
      </c>
      <c r="Q57" s="38">
        <v>16692975</v>
      </c>
      <c r="R57">
        <v>0</v>
      </c>
      <c r="S57">
        <v>2071799</v>
      </c>
      <c r="T57">
        <v>774671</v>
      </c>
      <c r="U57">
        <v>1220056</v>
      </c>
      <c r="V57" s="42">
        <f t="shared" si="5"/>
        <v>834648.75</v>
      </c>
      <c r="W57" s="38">
        <f t="shared" si="6"/>
        <v>17.52762375</v>
      </c>
      <c r="X57" s="38">
        <v>638271</v>
      </c>
      <c r="Y57">
        <v>432674</v>
      </c>
      <c r="Z57">
        <v>300000</v>
      </c>
      <c r="AA57">
        <v>132674</v>
      </c>
      <c r="AB57">
        <v>5608169</v>
      </c>
      <c r="AC57" s="3">
        <f t="shared" si="10"/>
        <v>3.823590462455015</v>
      </c>
      <c r="AD57" s="3">
        <f t="shared" si="8"/>
        <v>0.67018454999999999</v>
      </c>
      <c r="AE57" s="34">
        <v>682</v>
      </c>
      <c r="AF57" s="33">
        <f t="shared" si="7"/>
        <v>0.287562015503876</v>
      </c>
      <c r="AG57" s="38">
        <v>5805000000</v>
      </c>
      <c r="AH57">
        <v>69985</v>
      </c>
      <c r="AI57">
        <v>375400</v>
      </c>
      <c r="AJ57">
        <v>206525</v>
      </c>
      <c r="AK57">
        <v>2733212</v>
      </c>
      <c r="AL57">
        <v>101100</v>
      </c>
      <c r="AM57">
        <v>505000</v>
      </c>
      <c r="AN57">
        <v>3545837</v>
      </c>
      <c r="AO57">
        <v>0</v>
      </c>
      <c r="AP57">
        <v>2906504</v>
      </c>
      <c r="AQ57">
        <v>1991357</v>
      </c>
      <c r="AR57">
        <v>551276</v>
      </c>
      <c r="AS57">
        <v>3457780</v>
      </c>
      <c r="AT57">
        <v>7003617</v>
      </c>
      <c r="AU57">
        <v>2137598</v>
      </c>
      <c r="AV57">
        <v>133534</v>
      </c>
      <c r="AW57">
        <v>399764</v>
      </c>
      <c r="AX57">
        <v>0</v>
      </c>
      <c r="AY57">
        <v>5789908</v>
      </c>
      <c r="AZ57">
        <v>1070013</v>
      </c>
      <c r="BA57">
        <v>1070013</v>
      </c>
      <c r="BB57">
        <v>1161692</v>
      </c>
      <c r="BC57">
        <v>6951600</v>
      </c>
      <c r="BD57">
        <v>52017</v>
      </c>
      <c r="BE57">
        <v>-2332128</v>
      </c>
      <c r="BF57">
        <v>1213709</v>
      </c>
      <c r="BG57">
        <v>100</v>
      </c>
      <c r="BH57">
        <v>51917</v>
      </c>
      <c r="BI57">
        <v>52017</v>
      </c>
      <c r="BJ57">
        <v>-2681195</v>
      </c>
      <c r="BK57">
        <v>-545739</v>
      </c>
      <c r="BL57">
        <v>-133904</v>
      </c>
      <c r="BM57">
        <v>0</v>
      </c>
      <c r="BO57">
        <v>-545739</v>
      </c>
      <c r="BP57">
        <v>435747</v>
      </c>
      <c r="BQ57">
        <v>5003293</v>
      </c>
      <c r="BR57">
        <v>11419329</v>
      </c>
      <c r="BS57">
        <v>111022</v>
      </c>
    </row>
    <row r="58" spans="1:71" x14ac:dyDescent="0.35">
      <c r="A58" t="s">
        <v>1150</v>
      </c>
      <c r="B58" t="s">
        <v>1373</v>
      </c>
      <c r="C58" s="36">
        <v>35100</v>
      </c>
      <c r="D58">
        <v>26</v>
      </c>
      <c r="E58">
        <v>0</v>
      </c>
      <c r="F58">
        <v>1</v>
      </c>
      <c r="G58" t="s">
        <v>1088</v>
      </c>
      <c r="H58" t="s">
        <v>1089</v>
      </c>
      <c r="I58" t="s">
        <v>1090</v>
      </c>
      <c r="J58">
        <v>0</v>
      </c>
      <c r="K58" t="s">
        <v>1091</v>
      </c>
      <c r="L58" s="36">
        <v>44465</v>
      </c>
      <c r="M58" t="s">
        <v>1151</v>
      </c>
      <c r="N58" t="s">
        <v>1152</v>
      </c>
      <c r="O58" s="40">
        <v>44465</v>
      </c>
      <c r="P58">
        <v>12</v>
      </c>
      <c r="Q58" s="38">
        <v>14800901</v>
      </c>
      <c r="R58">
        <v>0</v>
      </c>
      <c r="S58">
        <v>1883990</v>
      </c>
      <c r="T58">
        <v>673837</v>
      </c>
      <c r="U58">
        <v>750845</v>
      </c>
      <c r="V58" s="42">
        <f t="shared" si="5"/>
        <v>740045.05</v>
      </c>
      <c r="W58" s="38">
        <f t="shared" si="6"/>
        <v>15.540946050000001</v>
      </c>
      <c r="X58" s="38">
        <v>575843</v>
      </c>
      <c r="Y58">
        <v>457921</v>
      </c>
      <c r="Z58">
        <v>210000</v>
      </c>
      <c r="AA58">
        <v>247921</v>
      </c>
      <c r="AB58">
        <v>13012636</v>
      </c>
      <c r="AC58" s="3">
        <f t="shared" si="10"/>
        <v>3.8905942280135513</v>
      </c>
      <c r="AD58" s="3">
        <f t="shared" si="8"/>
        <v>0.60463515000000001</v>
      </c>
      <c r="AE58" s="34">
        <v>1501</v>
      </c>
      <c r="AF58" s="33">
        <f t="shared" si="7"/>
        <v>0.25496814814814817</v>
      </c>
      <c r="AG58" s="38">
        <v>5805000000</v>
      </c>
      <c r="AH58">
        <v>72459</v>
      </c>
      <c r="AI58">
        <v>4549</v>
      </c>
      <c r="AJ58">
        <v>179731</v>
      </c>
      <c r="AK58">
        <v>10374</v>
      </c>
      <c r="AL58">
        <v>159333</v>
      </c>
      <c r="AM58">
        <v>0</v>
      </c>
      <c r="AN58">
        <v>349438</v>
      </c>
      <c r="AO58">
        <v>101001</v>
      </c>
      <c r="AP58">
        <v>3298515</v>
      </c>
      <c r="AQ58">
        <v>2010569</v>
      </c>
      <c r="AR58">
        <v>19212</v>
      </c>
      <c r="AS58">
        <v>3418728</v>
      </c>
      <c r="AT58">
        <v>3768166</v>
      </c>
      <c r="AU58">
        <v>432682</v>
      </c>
      <c r="AV58">
        <v>148802</v>
      </c>
      <c r="AW58">
        <v>212754</v>
      </c>
      <c r="AX58">
        <v>0</v>
      </c>
      <c r="AY58">
        <v>2717281</v>
      </c>
      <c r="AZ58">
        <v>733333</v>
      </c>
      <c r="BA58">
        <v>733333</v>
      </c>
      <c r="BB58">
        <v>793739</v>
      </c>
      <c r="BC58">
        <v>3511020</v>
      </c>
      <c r="BD58">
        <v>257146</v>
      </c>
      <c r="BE58">
        <v>701447</v>
      </c>
      <c r="BF58">
        <v>1050885</v>
      </c>
      <c r="BG58">
        <v>122397</v>
      </c>
      <c r="BH58">
        <v>134749</v>
      </c>
      <c r="BI58">
        <v>257146</v>
      </c>
      <c r="BJ58">
        <v>246772</v>
      </c>
      <c r="BK58">
        <v>1062379</v>
      </c>
      <c r="BL58">
        <v>-61066</v>
      </c>
      <c r="BM58">
        <v>0</v>
      </c>
      <c r="BO58">
        <v>1062379</v>
      </c>
      <c r="BP58">
        <v>-22233</v>
      </c>
      <c r="BQ58">
        <v>4960048</v>
      </c>
      <c r="BR58">
        <v>13393711</v>
      </c>
      <c r="BS58">
        <v>654950</v>
      </c>
    </row>
    <row r="59" spans="1:71" x14ac:dyDescent="0.35">
      <c r="A59">
        <v>7345606</v>
      </c>
      <c r="B59" t="s">
        <v>1308</v>
      </c>
      <c r="C59" s="36">
        <v>40403</v>
      </c>
      <c r="D59">
        <v>12</v>
      </c>
      <c r="E59">
        <v>0</v>
      </c>
      <c r="F59">
        <v>0</v>
      </c>
      <c r="G59" t="s">
        <v>1088</v>
      </c>
      <c r="H59" t="s">
        <v>1089</v>
      </c>
      <c r="I59" t="s">
        <v>1090</v>
      </c>
      <c r="J59">
        <v>0</v>
      </c>
      <c r="K59" t="s">
        <v>1091</v>
      </c>
      <c r="L59" s="36">
        <v>44196</v>
      </c>
      <c r="M59" t="s">
        <v>1265</v>
      </c>
      <c r="N59" t="s">
        <v>1266</v>
      </c>
      <c r="O59" s="40">
        <v>44196</v>
      </c>
      <c r="P59">
        <v>12</v>
      </c>
      <c r="Q59" s="38">
        <v>22754255</v>
      </c>
      <c r="S59">
        <v>4455657</v>
      </c>
      <c r="T59">
        <v>557446</v>
      </c>
      <c r="U59">
        <v>583359</v>
      </c>
      <c r="V59" s="42">
        <f t="shared" si="5"/>
        <v>1137712.75</v>
      </c>
      <c r="W59" s="38">
        <f t="shared" si="6"/>
        <v>23.891967749999999</v>
      </c>
      <c r="X59" s="38">
        <v>558295</v>
      </c>
      <c r="Y59">
        <v>452219</v>
      </c>
      <c r="Z59">
        <v>0</v>
      </c>
      <c r="AA59">
        <v>452219</v>
      </c>
      <c r="AB59">
        <v>16212475</v>
      </c>
      <c r="AC59" s="3">
        <f t="shared" si="10"/>
        <v>2.4535850547512981</v>
      </c>
      <c r="AD59" s="3">
        <f t="shared" si="8"/>
        <v>0.58620974999999997</v>
      </c>
      <c r="AE59" s="34">
        <v>961</v>
      </c>
      <c r="AF59" s="33">
        <f t="shared" si="7"/>
        <v>0.39197683031869074</v>
      </c>
      <c r="AG59" s="38">
        <v>5805000000</v>
      </c>
      <c r="AH59">
        <v>25913</v>
      </c>
      <c r="AI59">
        <v>0</v>
      </c>
      <c r="AJ59">
        <v>29488</v>
      </c>
      <c r="AK59">
        <v>0</v>
      </c>
      <c r="AL59">
        <v>0</v>
      </c>
      <c r="AM59">
        <v>0</v>
      </c>
      <c r="AN59">
        <v>29488</v>
      </c>
      <c r="AO59">
        <v>0</v>
      </c>
      <c r="AP59">
        <v>5028457</v>
      </c>
      <c r="AQ59">
        <v>5028457</v>
      </c>
      <c r="AR59">
        <v>1682494</v>
      </c>
      <c r="AS59">
        <v>6710951</v>
      </c>
      <c r="AT59">
        <v>6740439</v>
      </c>
      <c r="AU59">
        <v>4488883</v>
      </c>
      <c r="AV59">
        <v>4488883</v>
      </c>
      <c r="AW59">
        <v>0</v>
      </c>
      <c r="AX59">
        <v>0</v>
      </c>
      <c r="AY59">
        <v>4488883</v>
      </c>
      <c r="AZ59">
        <v>0</v>
      </c>
      <c r="BA59">
        <v>0</v>
      </c>
      <c r="BB59">
        <v>5602</v>
      </c>
      <c r="BC59">
        <v>4494485</v>
      </c>
      <c r="BD59">
        <v>2245954</v>
      </c>
      <c r="BE59">
        <v>2222068</v>
      </c>
      <c r="BF59">
        <v>2251556</v>
      </c>
      <c r="BG59">
        <v>100</v>
      </c>
      <c r="BH59">
        <v>2245854</v>
      </c>
      <c r="BI59">
        <v>2245954</v>
      </c>
      <c r="BJ59">
        <v>2245954</v>
      </c>
      <c r="BM59">
        <v>-11148</v>
      </c>
      <c r="BO59">
        <v>-105227</v>
      </c>
      <c r="BP59">
        <v>1667226</v>
      </c>
      <c r="BQ59">
        <v>3522907</v>
      </c>
      <c r="BR59">
        <v>22902167</v>
      </c>
      <c r="BS59">
        <v>5280799</v>
      </c>
    </row>
    <row r="60" spans="1:71" x14ac:dyDescent="0.35">
      <c r="A60">
        <v>2770135</v>
      </c>
      <c r="B60" t="s">
        <v>1322</v>
      </c>
      <c r="C60" s="36">
        <v>33940</v>
      </c>
      <c r="D60">
        <v>30</v>
      </c>
      <c r="E60">
        <v>1</v>
      </c>
      <c r="F60">
        <v>1</v>
      </c>
      <c r="G60" t="s">
        <v>1088</v>
      </c>
      <c r="H60" t="s">
        <v>1089</v>
      </c>
      <c r="I60" t="s">
        <v>1090</v>
      </c>
      <c r="J60">
        <v>0</v>
      </c>
      <c r="K60" t="s">
        <v>1091</v>
      </c>
      <c r="L60" s="36">
        <v>44377</v>
      </c>
      <c r="M60" t="s">
        <v>1189</v>
      </c>
      <c r="N60" t="s">
        <v>1180</v>
      </c>
      <c r="O60" s="40">
        <v>44377</v>
      </c>
      <c r="P60">
        <v>12</v>
      </c>
      <c r="Q60" s="38">
        <v>26778491</v>
      </c>
      <c r="R60">
        <v>0</v>
      </c>
      <c r="S60">
        <v>4236450</v>
      </c>
      <c r="T60">
        <v>679115</v>
      </c>
      <c r="U60">
        <v>830967</v>
      </c>
      <c r="V60" s="42">
        <f t="shared" si="5"/>
        <v>1338924.55</v>
      </c>
      <c r="W60" s="38">
        <f t="shared" si="6"/>
        <v>28.11741555</v>
      </c>
      <c r="X60" s="38">
        <v>554130</v>
      </c>
      <c r="Y60">
        <v>329989</v>
      </c>
      <c r="Z60">
        <v>0</v>
      </c>
      <c r="AA60">
        <v>329989</v>
      </c>
      <c r="AB60">
        <v>22834348</v>
      </c>
      <c r="AC60" s="3">
        <f t="shared" si="10"/>
        <v>2.0693100294561035</v>
      </c>
      <c r="AD60" s="3">
        <f t="shared" si="8"/>
        <v>0.58183649999999998</v>
      </c>
      <c r="AE60" s="34">
        <v>1579</v>
      </c>
      <c r="AF60" s="33">
        <f t="shared" si="7"/>
        <v>0.46130044788975022</v>
      </c>
      <c r="AG60" s="38">
        <v>5805000000</v>
      </c>
      <c r="AH60">
        <v>151852</v>
      </c>
      <c r="AI60">
        <v>0</v>
      </c>
      <c r="AJ60">
        <v>164040</v>
      </c>
      <c r="AK60">
        <v>0</v>
      </c>
      <c r="AL60">
        <v>9755589</v>
      </c>
      <c r="AM60">
        <v>58321</v>
      </c>
      <c r="AN60">
        <v>9977950</v>
      </c>
      <c r="AO60">
        <v>349</v>
      </c>
      <c r="AP60">
        <v>6293282</v>
      </c>
      <c r="AQ60">
        <v>4600049</v>
      </c>
      <c r="AR60">
        <v>161501</v>
      </c>
      <c r="AS60">
        <v>6455132</v>
      </c>
      <c r="AT60">
        <v>16433082</v>
      </c>
      <c r="AU60">
        <v>12437558</v>
      </c>
      <c r="AV60">
        <v>2523122</v>
      </c>
      <c r="AW60">
        <v>0</v>
      </c>
      <c r="AX60">
        <v>0</v>
      </c>
      <c r="AY60">
        <v>13563449</v>
      </c>
      <c r="AZ60">
        <v>0</v>
      </c>
      <c r="BA60">
        <v>0</v>
      </c>
      <c r="BB60">
        <v>0</v>
      </c>
      <c r="BC60">
        <v>13563449</v>
      </c>
      <c r="BD60">
        <v>2869633</v>
      </c>
      <c r="BE60">
        <v>-7108317</v>
      </c>
      <c r="BF60">
        <v>2869633</v>
      </c>
      <c r="BG60">
        <v>14927</v>
      </c>
      <c r="BH60">
        <v>2854706</v>
      </c>
      <c r="BI60">
        <v>2869633</v>
      </c>
      <c r="BJ60">
        <v>2869633</v>
      </c>
      <c r="BM60">
        <v>-91694</v>
      </c>
      <c r="BO60">
        <v>4615843</v>
      </c>
      <c r="BP60">
        <v>-1674106</v>
      </c>
      <c r="BQ60">
        <v>5611093</v>
      </c>
      <c r="BR60">
        <v>36853630</v>
      </c>
      <c r="BS60">
        <v>7812575</v>
      </c>
    </row>
    <row r="61" spans="1:71" x14ac:dyDescent="0.35">
      <c r="A61">
        <v>1888801</v>
      </c>
      <c r="B61" t="s">
        <v>1294</v>
      </c>
      <c r="C61" s="36">
        <v>31099</v>
      </c>
      <c r="D61">
        <v>37</v>
      </c>
      <c r="E61">
        <v>1</v>
      </c>
      <c r="F61">
        <v>0</v>
      </c>
      <c r="G61" t="s">
        <v>1088</v>
      </c>
      <c r="H61" t="s">
        <v>1089</v>
      </c>
      <c r="I61" t="s">
        <v>1090</v>
      </c>
      <c r="J61">
        <v>0</v>
      </c>
      <c r="K61" t="s">
        <v>1091</v>
      </c>
      <c r="L61" s="36">
        <v>44377</v>
      </c>
      <c r="M61" t="s">
        <v>1106</v>
      </c>
      <c r="N61" t="s">
        <v>1107</v>
      </c>
      <c r="O61" s="40">
        <v>44377</v>
      </c>
      <c r="P61">
        <v>15</v>
      </c>
      <c r="Q61" s="38">
        <v>26256000</v>
      </c>
      <c r="R61">
        <v>0</v>
      </c>
      <c r="S61">
        <v>5520000</v>
      </c>
      <c r="T61">
        <v>-97000</v>
      </c>
      <c r="U61">
        <v>644000</v>
      </c>
      <c r="V61" s="42">
        <f t="shared" si="5"/>
        <v>1312800</v>
      </c>
      <c r="W61" s="38">
        <f t="shared" si="6"/>
        <v>27.5688</v>
      </c>
      <c r="X61" s="38">
        <v>-241000</v>
      </c>
      <c r="Y61">
        <v>-1501000</v>
      </c>
      <c r="Z61">
        <v>0</v>
      </c>
      <c r="AA61">
        <v>-1501000</v>
      </c>
      <c r="AB61">
        <v>18316000</v>
      </c>
      <c r="AC61" s="3">
        <v>2</v>
      </c>
      <c r="AD61" s="3">
        <f t="shared" si="8"/>
        <v>0.55137599999999998</v>
      </c>
      <c r="AE61" s="34">
        <v>795</v>
      </c>
      <c r="AF61" s="33">
        <f t="shared" si="7"/>
        <v>0.45229974160206721</v>
      </c>
      <c r="AG61" s="38">
        <v>5805000000</v>
      </c>
      <c r="AH61">
        <v>680000</v>
      </c>
      <c r="AI61">
        <v>61000</v>
      </c>
      <c r="AJ61">
        <v>800000</v>
      </c>
      <c r="AK61">
        <v>0</v>
      </c>
      <c r="AL61">
        <v>0</v>
      </c>
      <c r="AM61">
        <v>0</v>
      </c>
      <c r="AN61">
        <v>800000</v>
      </c>
      <c r="AO61">
        <v>20000</v>
      </c>
      <c r="AP61">
        <v>4833000</v>
      </c>
      <c r="AQ61">
        <v>2134000</v>
      </c>
      <c r="AR61">
        <v>20000</v>
      </c>
      <c r="AS61">
        <v>4873000</v>
      </c>
      <c r="AT61">
        <v>5673000</v>
      </c>
      <c r="AU61">
        <v>814000</v>
      </c>
      <c r="AV61">
        <v>455000</v>
      </c>
      <c r="AW61">
        <v>0</v>
      </c>
      <c r="AX61">
        <v>0</v>
      </c>
      <c r="AY61">
        <v>7136000</v>
      </c>
      <c r="AZ61">
        <v>764000</v>
      </c>
      <c r="BA61">
        <v>0</v>
      </c>
      <c r="BB61">
        <v>382000</v>
      </c>
      <c r="BC61">
        <v>7518000</v>
      </c>
      <c r="BD61">
        <v>-1845000</v>
      </c>
      <c r="BE61">
        <v>-2263000</v>
      </c>
      <c r="BF61">
        <v>-1463000</v>
      </c>
      <c r="BG61">
        <v>0</v>
      </c>
      <c r="BH61">
        <v>-1845000</v>
      </c>
      <c r="BI61">
        <v>-1845000</v>
      </c>
      <c r="BJ61">
        <v>-1845000</v>
      </c>
      <c r="BK61">
        <v>-1453000</v>
      </c>
      <c r="BL61">
        <v>-306000</v>
      </c>
      <c r="BM61">
        <v>413000</v>
      </c>
      <c r="BO61">
        <v>-1453000</v>
      </c>
      <c r="BP61">
        <v>-5000</v>
      </c>
      <c r="BQ61">
        <v>5239584</v>
      </c>
      <c r="BR61">
        <v>32609952</v>
      </c>
      <c r="BS61">
        <v>0</v>
      </c>
    </row>
    <row r="62" spans="1:71" x14ac:dyDescent="0.35">
      <c r="B62" t="s">
        <v>1330</v>
      </c>
      <c r="O62" s="40">
        <v>44286</v>
      </c>
      <c r="Q62" s="38">
        <v>9681289</v>
      </c>
      <c r="V62" s="42">
        <f t="shared" si="5"/>
        <v>484064.45</v>
      </c>
      <c r="W62" s="38">
        <f t="shared" si="6"/>
        <v>10.16535345</v>
      </c>
      <c r="X62" s="38">
        <v>510501</v>
      </c>
      <c r="AC62" s="3">
        <f>SUM(X62/Q62)*100</f>
        <v>5.2730684932553915</v>
      </c>
      <c r="AD62" s="3">
        <f t="shared" si="8"/>
        <v>0.53602604999999992</v>
      </c>
      <c r="AE62" s="34">
        <v>572</v>
      </c>
      <c r="AF62" s="33">
        <f t="shared" si="7"/>
        <v>0.16677500430663222</v>
      </c>
      <c r="AG62" s="38">
        <v>5805000000</v>
      </c>
    </row>
    <row r="63" spans="1:71" x14ac:dyDescent="0.35">
      <c r="A63">
        <v>11075790</v>
      </c>
      <c r="B63" t="s">
        <v>1379</v>
      </c>
      <c r="C63" s="36">
        <v>43061</v>
      </c>
      <c r="D63">
        <v>5</v>
      </c>
      <c r="E63">
        <v>0</v>
      </c>
      <c r="F63">
        <v>1</v>
      </c>
      <c r="G63" t="s">
        <v>1088</v>
      </c>
      <c r="H63" t="s">
        <v>1089</v>
      </c>
      <c r="I63" t="s">
        <v>1090</v>
      </c>
      <c r="J63">
        <v>0</v>
      </c>
      <c r="K63" t="s">
        <v>1091</v>
      </c>
      <c r="L63" s="36">
        <v>44286</v>
      </c>
      <c r="M63" t="s">
        <v>1143</v>
      </c>
      <c r="N63" t="s">
        <v>1144</v>
      </c>
      <c r="O63" s="40">
        <v>44286</v>
      </c>
      <c r="P63">
        <v>12</v>
      </c>
      <c r="Q63" s="38">
        <v>23571766</v>
      </c>
      <c r="R63">
        <v>0</v>
      </c>
      <c r="S63">
        <v>10282814</v>
      </c>
      <c r="T63">
        <v>9490616</v>
      </c>
      <c r="U63">
        <v>9531436</v>
      </c>
      <c r="V63" s="42">
        <f t="shared" si="5"/>
        <v>1178588.3</v>
      </c>
      <c r="W63" s="38">
        <f t="shared" si="6"/>
        <v>24.750354300000001</v>
      </c>
      <c r="X63" s="38">
        <v>9495348</v>
      </c>
      <c r="Y63">
        <v>7686681</v>
      </c>
      <c r="Z63">
        <v>0</v>
      </c>
      <c r="AA63">
        <v>7686681</v>
      </c>
      <c r="AB63">
        <v>699222</v>
      </c>
      <c r="AC63" s="3">
        <v>2</v>
      </c>
      <c r="AD63" s="3">
        <f t="shared" si="8"/>
        <v>0.49500708600000004</v>
      </c>
      <c r="AE63" s="34">
        <v>29</v>
      </c>
      <c r="AF63" s="33">
        <f t="shared" si="7"/>
        <v>0.40605970714900952</v>
      </c>
      <c r="AG63" s="38">
        <v>5805000000</v>
      </c>
      <c r="AH63">
        <v>40820</v>
      </c>
      <c r="AI63">
        <v>0</v>
      </c>
      <c r="AJ63">
        <v>1696015</v>
      </c>
      <c r="AK63">
        <v>0</v>
      </c>
      <c r="AL63">
        <v>0</v>
      </c>
      <c r="AM63">
        <v>0</v>
      </c>
      <c r="AN63">
        <v>1696015</v>
      </c>
      <c r="AO63">
        <v>5470953</v>
      </c>
      <c r="AP63">
        <v>3707942</v>
      </c>
      <c r="AQ63">
        <v>3675763</v>
      </c>
      <c r="AR63">
        <v>8775157</v>
      </c>
      <c r="AS63">
        <v>17954052</v>
      </c>
      <c r="AT63">
        <v>19650067</v>
      </c>
      <c r="AU63">
        <v>233399</v>
      </c>
      <c r="AV63">
        <v>127472</v>
      </c>
      <c r="AW63">
        <v>0</v>
      </c>
      <c r="AX63">
        <v>0</v>
      </c>
      <c r="AY63">
        <v>830982</v>
      </c>
      <c r="AZ63">
        <v>0</v>
      </c>
      <c r="BA63">
        <v>0</v>
      </c>
      <c r="BB63">
        <v>0</v>
      </c>
      <c r="BC63">
        <v>830982</v>
      </c>
      <c r="BD63">
        <v>18819085</v>
      </c>
      <c r="BE63">
        <v>17123070</v>
      </c>
      <c r="BF63">
        <v>18819085</v>
      </c>
      <c r="BG63">
        <v>4</v>
      </c>
      <c r="BH63">
        <v>6131227</v>
      </c>
      <c r="BI63">
        <v>18819085</v>
      </c>
      <c r="BJ63">
        <v>18819085</v>
      </c>
      <c r="BK63">
        <v>50243</v>
      </c>
      <c r="BL63">
        <v>4732</v>
      </c>
      <c r="BM63">
        <v>0</v>
      </c>
      <c r="BO63">
        <v>50243</v>
      </c>
      <c r="BP63">
        <v>5142433</v>
      </c>
      <c r="BQ63">
        <v>97274600</v>
      </c>
      <c r="BR63">
        <v>41469313</v>
      </c>
      <c r="BS63">
        <v>43020428</v>
      </c>
    </row>
    <row r="64" spans="1:71" x14ac:dyDescent="0.35">
      <c r="B64" t="s">
        <v>1375</v>
      </c>
      <c r="O64" s="40">
        <v>44286</v>
      </c>
      <c r="Q64" s="38">
        <v>22762116</v>
      </c>
      <c r="V64" s="42">
        <f t="shared" si="5"/>
        <v>1138105.8</v>
      </c>
      <c r="W64" s="38">
        <f t="shared" si="6"/>
        <v>23.900221800000001</v>
      </c>
      <c r="X64" s="38">
        <v>470225</v>
      </c>
      <c r="AC64" s="3">
        <f>SUM(X64/Q64)*100</f>
        <v>2.0658228786814021</v>
      </c>
      <c r="AD64" s="3">
        <f t="shared" si="8"/>
        <v>0.49373625000000004</v>
      </c>
      <c r="AE64" s="34">
        <v>1439</v>
      </c>
      <c r="AF64" s="33">
        <f t="shared" si="7"/>
        <v>0.3921122480620155</v>
      </c>
      <c r="AG64" s="38">
        <v>5805000000</v>
      </c>
    </row>
    <row r="65" spans="1:83" x14ac:dyDescent="0.35">
      <c r="A65">
        <v>4394883</v>
      </c>
      <c r="B65" t="s">
        <v>1296</v>
      </c>
      <c r="C65" s="36">
        <v>37329</v>
      </c>
      <c r="D65">
        <v>20</v>
      </c>
      <c r="E65">
        <v>0</v>
      </c>
      <c r="F65">
        <v>0</v>
      </c>
      <c r="G65" t="s">
        <v>1088</v>
      </c>
      <c r="H65" t="s">
        <v>1089</v>
      </c>
      <c r="I65" t="s">
        <v>1090</v>
      </c>
      <c r="J65">
        <v>0</v>
      </c>
      <c r="K65" t="s">
        <v>1091</v>
      </c>
      <c r="L65" s="36">
        <v>44469</v>
      </c>
      <c r="M65" t="s">
        <v>1227</v>
      </c>
      <c r="N65" t="s">
        <v>1228</v>
      </c>
      <c r="O65" s="40">
        <v>44469</v>
      </c>
      <c r="P65">
        <v>12</v>
      </c>
      <c r="Q65" s="38">
        <v>11116437</v>
      </c>
      <c r="S65">
        <v>2478032</v>
      </c>
      <c r="T65">
        <v>482365</v>
      </c>
      <c r="U65">
        <v>508009</v>
      </c>
      <c r="V65" s="42">
        <f t="shared" si="5"/>
        <v>555821.85</v>
      </c>
      <c r="W65" s="38">
        <f t="shared" si="6"/>
        <v>11.67225885</v>
      </c>
      <c r="X65" s="38">
        <v>469440</v>
      </c>
      <c r="Y65">
        <v>380247</v>
      </c>
      <c r="Z65">
        <v>0</v>
      </c>
      <c r="AA65">
        <v>380247</v>
      </c>
      <c r="AB65">
        <v>10564876</v>
      </c>
      <c r="AC65" s="3">
        <f>SUM(X65/Q65)*100</f>
        <v>4.2229358201733165</v>
      </c>
      <c r="AD65" s="3">
        <f t="shared" si="8"/>
        <v>0.49291200000000007</v>
      </c>
      <c r="AE65" s="34">
        <v>973</v>
      </c>
      <c r="AF65" s="33">
        <f t="shared" si="7"/>
        <v>0.19149762273901808</v>
      </c>
      <c r="AG65" s="38">
        <v>5805000000</v>
      </c>
      <c r="AH65">
        <v>25644</v>
      </c>
      <c r="AI65">
        <v>0</v>
      </c>
      <c r="AJ65">
        <v>58154</v>
      </c>
      <c r="AK65">
        <v>1</v>
      </c>
      <c r="AL65">
        <v>0</v>
      </c>
      <c r="AM65">
        <v>0</v>
      </c>
      <c r="AN65">
        <v>58155</v>
      </c>
      <c r="AO65">
        <v>54123</v>
      </c>
      <c r="AP65">
        <v>2309217</v>
      </c>
      <c r="AQ65">
        <v>1628291</v>
      </c>
      <c r="AR65">
        <v>292679</v>
      </c>
      <c r="AS65">
        <v>2656019</v>
      </c>
      <c r="AT65">
        <v>2714174</v>
      </c>
      <c r="AU65">
        <v>175246</v>
      </c>
      <c r="AV65">
        <v>124329</v>
      </c>
      <c r="AW65">
        <v>50917</v>
      </c>
      <c r="AX65">
        <v>0</v>
      </c>
      <c r="AY65">
        <v>1835396</v>
      </c>
      <c r="AZ65">
        <v>143402</v>
      </c>
      <c r="BA65">
        <v>143402</v>
      </c>
      <c r="BB65">
        <v>152578</v>
      </c>
      <c r="BC65">
        <v>1987974</v>
      </c>
      <c r="BD65">
        <v>726200</v>
      </c>
      <c r="BE65">
        <v>820623</v>
      </c>
      <c r="BF65">
        <v>878778</v>
      </c>
      <c r="BG65">
        <v>1115</v>
      </c>
      <c r="BH65">
        <v>699161</v>
      </c>
      <c r="BI65">
        <v>726200</v>
      </c>
      <c r="BJ65">
        <v>726199</v>
      </c>
      <c r="BM65">
        <v>-9240</v>
      </c>
      <c r="BO65">
        <v>-153036</v>
      </c>
      <c r="BP65">
        <v>-118226</v>
      </c>
      <c r="BQ65">
        <v>4096022</v>
      </c>
      <c r="BR65">
        <v>12278151</v>
      </c>
      <c r="BS65">
        <v>1849631</v>
      </c>
    </row>
    <row r="66" spans="1:83" x14ac:dyDescent="0.35">
      <c r="A66">
        <v>2633080</v>
      </c>
      <c r="B66" t="s">
        <v>1292</v>
      </c>
      <c r="C66" s="36">
        <v>33448</v>
      </c>
      <c r="D66">
        <v>31</v>
      </c>
      <c r="E66">
        <v>1</v>
      </c>
      <c r="F66">
        <v>1</v>
      </c>
      <c r="G66" t="s">
        <v>1088</v>
      </c>
      <c r="H66" t="s">
        <v>1089</v>
      </c>
      <c r="I66" t="s">
        <v>1090</v>
      </c>
      <c r="J66">
        <v>0</v>
      </c>
      <c r="K66" t="s">
        <v>1091</v>
      </c>
      <c r="L66" s="36">
        <v>44196</v>
      </c>
      <c r="M66" t="s">
        <v>1112</v>
      </c>
      <c r="N66" t="s">
        <v>1113</v>
      </c>
      <c r="O66" s="40">
        <v>44196</v>
      </c>
      <c r="P66">
        <v>12</v>
      </c>
      <c r="Q66" s="38">
        <v>50484161</v>
      </c>
      <c r="R66">
        <v>0</v>
      </c>
      <c r="S66">
        <v>3684161</v>
      </c>
      <c r="T66">
        <v>1882251</v>
      </c>
      <c r="U66">
        <v>1958249</v>
      </c>
      <c r="V66" s="42">
        <f t="shared" ref="V66:V99" si="11">SUM(Q66*5%)</f>
        <v>2524208.0500000003</v>
      </c>
      <c r="W66" s="38">
        <f t="shared" ref="W66:W97" si="12">SUM(Q66+V66)/1000000</f>
        <v>53.008369049999999</v>
      </c>
      <c r="X66" s="38">
        <v>453350</v>
      </c>
      <c r="Y66">
        <v>99129</v>
      </c>
      <c r="Z66">
        <v>5000000</v>
      </c>
      <c r="AA66">
        <v>-4900871</v>
      </c>
      <c r="AB66">
        <v>23316</v>
      </c>
      <c r="AC66" s="3">
        <f>SUM(X66/Q66)*100</f>
        <v>0.8980044255860764</v>
      </c>
      <c r="AD66" s="3">
        <f t="shared" si="8"/>
        <v>0.47601750000000004</v>
      </c>
      <c r="AE66" s="34">
        <v>2</v>
      </c>
      <c r="AF66" s="41">
        <f t="shared" ref="AF66:AF88" si="13">SUM(Q66/AG66)*100</f>
        <v>0.86966685615848405</v>
      </c>
      <c r="AG66" s="38">
        <v>5805000000</v>
      </c>
      <c r="AH66">
        <v>75998</v>
      </c>
      <c r="AI66">
        <v>0</v>
      </c>
      <c r="AJ66">
        <v>11300</v>
      </c>
      <c r="AK66">
        <v>0</v>
      </c>
      <c r="AL66">
        <v>4497128</v>
      </c>
      <c r="AM66">
        <v>0</v>
      </c>
      <c r="AN66">
        <v>4508428</v>
      </c>
      <c r="AO66">
        <v>0</v>
      </c>
      <c r="AP66">
        <v>14665949</v>
      </c>
      <c r="AQ66">
        <v>11027743</v>
      </c>
      <c r="AR66">
        <v>14612</v>
      </c>
      <c r="AS66">
        <v>14680561</v>
      </c>
      <c r="AT66">
        <v>19188989</v>
      </c>
      <c r="AU66">
        <v>15355780</v>
      </c>
      <c r="AV66">
        <v>0</v>
      </c>
      <c r="AW66">
        <v>0</v>
      </c>
      <c r="AX66">
        <v>0</v>
      </c>
      <c r="AY66">
        <v>16204426</v>
      </c>
      <c r="AZ66">
        <v>0</v>
      </c>
      <c r="BA66">
        <v>0</v>
      </c>
      <c r="BB66">
        <v>0</v>
      </c>
      <c r="BC66">
        <v>16204426</v>
      </c>
      <c r="BD66">
        <v>2984563</v>
      </c>
      <c r="BE66">
        <v>-1523865</v>
      </c>
      <c r="BF66">
        <v>2984563</v>
      </c>
      <c r="BG66">
        <v>2</v>
      </c>
      <c r="BH66">
        <v>2984561</v>
      </c>
      <c r="BI66">
        <v>2984563</v>
      </c>
      <c r="BJ66">
        <v>2984563</v>
      </c>
      <c r="BM66">
        <v>-87298</v>
      </c>
      <c r="BO66">
        <v>-6783122</v>
      </c>
      <c r="BP66">
        <v>-326950</v>
      </c>
      <c r="BQ66">
        <v>8203491</v>
      </c>
      <c r="BR66">
        <v>30082361</v>
      </c>
      <c r="BS66">
        <v>6768988</v>
      </c>
    </row>
    <row r="67" spans="1:83" x14ac:dyDescent="0.35">
      <c r="A67">
        <v>1369726</v>
      </c>
      <c r="B67" t="s">
        <v>1295</v>
      </c>
      <c r="C67" s="36">
        <v>28632</v>
      </c>
      <c r="D67">
        <v>44</v>
      </c>
      <c r="E67">
        <v>1</v>
      </c>
      <c r="F67">
        <v>1</v>
      </c>
      <c r="G67" t="s">
        <v>1088</v>
      </c>
      <c r="H67" t="s">
        <v>1089</v>
      </c>
      <c r="I67" t="s">
        <v>1090</v>
      </c>
      <c r="J67">
        <v>0</v>
      </c>
      <c r="K67" t="s">
        <v>1091</v>
      </c>
      <c r="L67" s="36">
        <v>44561</v>
      </c>
      <c r="M67" t="s">
        <v>1096</v>
      </c>
      <c r="N67" t="s">
        <v>1097</v>
      </c>
      <c r="O67" s="40">
        <v>44561</v>
      </c>
      <c r="P67">
        <v>12</v>
      </c>
      <c r="Q67" s="38">
        <v>20914999</v>
      </c>
      <c r="R67">
        <v>0</v>
      </c>
      <c r="S67">
        <v>8898113</v>
      </c>
      <c r="T67">
        <v>-220986</v>
      </c>
      <c r="U67">
        <v>731272</v>
      </c>
      <c r="V67" s="42">
        <f t="shared" si="11"/>
        <v>1045749.9500000001</v>
      </c>
      <c r="W67" s="38">
        <f t="shared" si="12"/>
        <v>21.960748949999999</v>
      </c>
      <c r="X67" s="38">
        <v>-530812</v>
      </c>
      <c r="Y67">
        <v>-530812</v>
      </c>
      <c r="Z67">
        <v>0</v>
      </c>
      <c r="AA67">
        <v>-530812</v>
      </c>
      <c r="AB67">
        <v>9880022</v>
      </c>
      <c r="AC67" s="3">
        <v>2</v>
      </c>
      <c r="AD67" s="3">
        <f t="shared" si="8"/>
        <v>0.43921497900000001</v>
      </c>
      <c r="AE67" s="34">
        <v>250</v>
      </c>
      <c r="AF67" s="33">
        <f t="shared" si="13"/>
        <v>0.36029283376399657</v>
      </c>
      <c r="AG67" s="38">
        <v>5805000000</v>
      </c>
      <c r="AH67">
        <v>952258</v>
      </c>
      <c r="AI67">
        <v>0</v>
      </c>
      <c r="AJ67">
        <v>2997600</v>
      </c>
      <c r="AK67">
        <v>0</v>
      </c>
      <c r="AL67">
        <v>0</v>
      </c>
      <c r="AM67">
        <v>0</v>
      </c>
      <c r="AN67">
        <v>2997600</v>
      </c>
      <c r="AO67">
        <v>231617</v>
      </c>
      <c r="AP67">
        <v>6433959</v>
      </c>
      <c r="AQ67">
        <v>5984265</v>
      </c>
      <c r="AR67">
        <v>578058</v>
      </c>
      <c r="AS67">
        <v>7243634</v>
      </c>
      <c r="AT67">
        <v>10241234</v>
      </c>
      <c r="AU67">
        <v>14445139</v>
      </c>
      <c r="AV67">
        <v>1676411</v>
      </c>
      <c r="AW67">
        <v>0</v>
      </c>
      <c r="AX67">
        <v>0</v>
      </c>
      <c r="AY67">
        <v>16395611</v>
      </c>
      <c r="AZ67">
        <v>0</v>
      </c>
      <c r="BA67">
        <v>0</v>
      </c>
      <c r="BB67">
        <v>1797944</v>
      </c>
      <c r="BC67">
        <v>18193555</v>
      </c>
      <c r="BD67">
        <v>-7952321</v>
      </c>
      <c r="BE67">
        <v>-9151977</v>
      </c>
      <c r="BF67">
        <v>-6154377</v>
      </c>
      <c r="BG67">
        <v>4720956</v>
      </c>
      <c r="BH67">
        <v>-12673277</v>
      </c>
      <c r="BI67">
        <v>-7952321</v>
      </c>
      <c r="BJ67">
        <v>-7952321</v>
      </c>
      <c r="BM67">
        <v>-2667642</v>
      </c>
      <c r="BO67">
        <v>1544914</v>
      </c>
      <c r="BP67">
        <v>-1032495</v>
      </c>
      <c r="BQ67">
        <v>8969891</v>
      </c>
      <c r="BR67">
        <v>29037972</v>
      </c>
      <c r="BS67">
        <v>0</v>
      </c>
    </row>
    <row r="68" spans="1:83" x14ac:dyDescent="0.35">
      <c r="A68">
        <v>5065194</v>
      </c>
      <c r="B68" t="s">
        <v>1325</v>
      </c>
      <c r="C68" s="36">
        <v>38051</v>
      </c>
      <c r="D68">
        <v>18</v>
      </c>
      <c r="E68">
        <v>0</v>
      </c>
      <c r="F68">
        <v>1</v>
      </c>
      <c r="G68" t="s">
        <v>1088</v>
      </c>
      <c r="H68" t="s">
        <v>1089</v>
      </c>
      <c r="I68" t="s">
        <v>1090</v>
      </c>
      <c r="J68">
        <v>0</v>
      </c>
      <c r="K68" t="s">
        <v>1091</v>
      </c>
      <c r="L68" s="36">
        <v>44377</v>
      </c>
      <c r="M68" t="s">
        <v>1232</v>
      </c>
      <c r="N68" t="s">
        <v>1146</v>
      </c>
      <c r="O68" s="40">
        <v>44377</v>
      </c>
      <c r="P68">
        <v>12</v>
      </c>
      <c r="Q68" s="38">
        <v>20481037</v>
      </c>
      <c r="S68">
        <v>8672552</v>
      </c>
      <c r="T68">
        <v>-4771908</v>
      </c>
      <c r="U68">
        <v>-4437908</v>
      </c>
      <c r="V68" s="42">
        <f t="shared" si="11"/>
        <v>1024051.8500000001</v>
      </c>
      <c r="W68" s="38">
        <f t="shared" si="12"/>
        <v>21.50508885</v>
      </c>
      <c r="X68" s="38">
        <v>-4770961</v>
      </c>
      <c r="Y68">
        <v>-4770961</v>
      </c>
      <c r="Z68">
        <v>0</v>
      </c>
      <c r="AA68">
        <v>-4770961</v>
      </c>
      <c r="AB68">
        <v>10139946</v>
      </c>
      <c r="AC68" s="3">
        <v>2</v>
      </c>
      <c r="AD68" s="3">
        <f t="shared" ref="AD68:AD98" si="14">SUM(W68*AC68%)</f>
        <v>0.43010177700000002</v>
      </c>
      <c r="AE68" s="34">
        <v>492</v>
      </c>
      <c r="AF68" s="33">
        <f t="shared" si="13"/>
        <v>0.35281717484926783</v>
      </c>
      <c r="AG68" s="38">
        <v>5805000000</v>
      </c>
      <c r="AH68">
        <v>334000</v>
      </c>
      <c r="AI68">
        <v>0</v>
      </c>
      <c r="AJ68">
        <v>53000</v>
      </c>
      <c r="AK68">
        <v>0</v>
      </c>
      <c r="AL68">
        <v>0</v>
      </c>
      <c r="AM68">
        <v>0</v>
      </c>
      <c r="AN68">
        <v>53000</v>
      </c>
      <c r="AO68">
        <v>0</v>
      </c>
      <c r="AP68">
        <v>0</v>
      </c>
      <c r="AQ68">
        <v>0</v>
      </c>
      <c r="AR68">
        <v>0</v>
      </c>
      <c r="AS68">
        <v>0</v>
      </c>
      <c r="AT68">
        <v>53000</v>
      </c>
      <c r="AU68">
        <v>929000</v>
      </c>
      <c r="AV68">
        <v>0</v>
      </c>
      <c r="AW68">
        <v>0</v>
      </c>
      <c r="AX68">
        <v>0</v>
      </c>
      <c r="AY68">
        <v>929000</v>
      </c>
      <c r="AZ68">
        <v>0</v>
      </c>
      <c r="BA68">
        <v>0</v>
      </c>
      <c r="BB68">
        <v>0</v>
      </c>
      <c r="BC68">
        <v>929000</v>
      </c>
      <c r="BD68">
        <v>-876000</v>
      </c>
      <c r="BE68">
        <v>-929000</v>
      </c>
      <c r="BF68">
        <v>-876000</v>
      </c>
      <c r="BG68">
        <v>750000</v>
      </c>
      <c r="BH68">
        <v>-1639000</v>
      </c>
      <c r="BI68">
        <v>-876000</v>
      </c>
      <c r="BJ68">
        <v>-876000</v>
      </c>
      <c r="BM68">
        <v>2404233</v>
      </c>
      <c r="BO68">
        <v>-1096253</v>
      </c>
      <c r="BP68">
        <v>-1894859</v>
      </c>
      <c r="BQ68">
        <v>0</v>
      </c>
      <c r="BR68">
        <v>48300550</v>
      </c>
      <c r="BS68">
        <v>0</v>
      </c>
    </row>
    <row r="69" spans="1:83" x14ac:dyDescent="0.35">
      <c r="B69" t="s">
        <v>1363</v>
      </c>
      <c r="O69" s="40">
        <v>44469</v>
      </c>
      <c r="Q69" s="38">
        <v>7701000</v>
      </c>
      <c r="V69" s="42">
        <f t="shared" si="11"/>
        <v>385050</v>
      </c>
      <c r="W69" s="38">
        <f t="shared" si="12"/>
        <v>8.0860500000000002</v>
      </c>
      <c r="X69" s="38">
        <v>389000</v>
      </c>
      <c r="AC69" s="3">
        <f>SUM(X69/Q69)*100</f>
        <v>5.0512920399948058</v>
      </c>
      <c r="AD69" s="3">
        <f t="shared" si="14"/>
        <v>0.40844999999999998</v>
      </c>
      <c r="AE69" s="34">
        <v>286</v>
      </c>
      <c r="AF69" s="33">
        <f t="shared" si="13"/>
        <v>0.13266149870801033</v>
      </c>
      <c r="AG69" s="38">
        <v>5805000000</v>
      </c>
    </row>
    <row r="70" spans="1:83" x14ac:dyDescent="0.35">
      <c r="A70">
        <v>6941723</v>
      </c>
      <c r="B70" t="s">
        <v>1344</v>
      </c>
      <c r="C70" s="36">
        <v>39987</v>
      </c>
      <c r="D70">
        <v>13</v>
      </c>
      <c r="E70">
        <v>0</v>
      </c>
      <c r="F70">
        <v>0</v>
      </c>
      <c r="G70" t="s">
        <v>1088</v>
      </c>
      <c r="H70" t="s">
        <v>1089</v>
      </c>
      <c r="I70" t="s">
        <v>1090</v>
      </c>
      <c r="J70">
        <v>0</v>
      </c>
      <c r="K70" t="s">
        <v>1091</v>
      </c>
      <c r="L70" s="36">
        <v>44196</v>
      </c>
      <c r="M70" t="s">
        <v>1255</v>
      </c>
      <c r="N70" t="s">
        <v>1256</v>
      </c>
      <c r="O70" s="40">
        <v>44196</v>
      </c>
      <c r="P70">
        <v>12</v>
      </c>
      <c r="Q70" s="38">
        <v>17949070</v>
      </c>
      <c r="S70">
        <v>4276198</v>
      </c>
      <c r="T70">
        <v>380670</v>
      </c>
      <c r="U70">
        <v>418350</v>
      </c>
      <c r="V70" s="42">
        <f t="shared" si="11"/>
        <v>897453.5</v>
      </c>
      <c r="W70" s="38">
        <f t="shared" si="12"/>
        <v>18.8465235</v>
      </c>
      <c r="X70" s="38">
        <v>381041</v>
      </c>
      <c r="Y70">
        <v>312454</v>
      </c>
      <c r="Z70">
        <v>0</v>
      </c>
      <c r="AA70">
        <v>312454</v>
      </c>
      <c r="AB70">
        <v>11460016</v>
      </c>
      <c r="AC70" s="3">
        <f>SUM(X70/Q70)*100</f>
        <v>2.1229010750974839</v>
      </c>
      <c r="AD70" s="3">
        <f t="shared" si="14"/>
        <v>0.40009305000000001</v>
      </c>
      <c r="AE70" s="34">
        <v>950</v>
      </c>
      <c r="AF70" s="33">
        <f t="shared" si="13"/>
        <v>0.30920017226528856</v>
      </c>
      <c r="AG70" s="38">
        <v>5805000000</v>
      </c>
      <c r="AH70">
        <v>37680</v>
      </c>
      <c r="AI70">
        <v>0</v>
      </c>
      <c r="AJ70">
        <v>305143</v>
      </c>
      <c r="AK70">
        <v>0</v>
      </c>
      <c r="AL70">
        <v>0</v>
      </c>
      <c r="AM70">
        <v>0</v>
      </c>
      <c r="AN70">
        <v>305143</v>
      </c>
      <c r="AO70">
        <v>192756</v>
      </c>
      <c r="AP70">
        <v>2223640</v>
      </c>
      <c r="AQ70">
        <v>2045169</v>
      </c>
      <c r="AR70">
        <v>665682</v>
      </c>
      <c r="AS70">
        <v>3082078</v>
      </c>
      <c r="AT70">
        <v>3387221</v>
      </c>
      <c r="AU70">
        <v>820103</v>
      </c>
      <c r="AV70">
        <v>820103</v>
      </c>
      <c r="AW70">
        <v>0</v>
      </c>
      <c r="AX70">
        <v>0</v>
      </c>
      <c r="AY70">
        <v>2050509</v>
      </c>
      <c r="AZ70">
        <v>0</v>
      </c>
      <c r="BA70">
        <v>0</v>
      </c>
      <c r="BB70">
        <v>0</v>
      </c>
      <c r="BC70">
        <v>2050509</v>
      </c>
      <c r="BD70">
        <v>1336712</v>
      </c>
      <c r="BE70">
        <v>1031569</v>
      </c>
      <c r="BF70">
        <v>1336712</v>
      </c>
      <c r="BG70">
        <v>100</v>
      </c>
      <c r="BH70">
        <v>1336612</v>
      </c>
      <c r="BI70">
        <v>1336712</v>
      </c>
      <c r="BJ70">
        <v>1336712</v>
      </c>
      <c r="BM70">
        <v>-97126</v>
      </c>
      <c r="BO70">
        <v>-70570</v>
      </c>
      <c r="BP70">
        <v>324411</v>
      </c>
      <c r="BQ70">
        <v>2456304</v>
      </c>
      <c r="BR70">
        <v>19532796</v>
      </c>
      <c r="BS70">
        <v>2893313</v>
      </c>
    </row>
    <row r="71" spans="1:83" x14ac:dyDescent="0.35">
      <c r="A71">
        <v>5439867</v>
      </c>
      <c r="B71" t="s">
        <v>1315</v>
      </c>
      <c r="C71" s="36">
        <v>38471</v>
      </c>
      <c r="D71">
        <v>17</v>
      </c>
      <c r="E71">
        <v>1</v>
      </c>
      <c r="F71">
        <v>0</v>
      </c>
      <c r="G71" t="s">
        <v>1088</v>
      </c>
      <c r="H71" t="s">
        <v>1089</v>
      </c>
      <c r="I71" t="s">
        <v>1090</v>
      </c>
      <c r="J71">
        <v>0</v>
      </c>
      <c r="K71" t="s">
        <v>1091</v>
      </c>
      <c r="L71" s="36">
        <v>44286</v>
      </c>
      <c r="M71" t="s">
        <v>1233</v>
      </c>
      <c r="N71" t="s">
        <v>1234</v>
      </c>
      <c r="O71" s="40">
        <v>44286</v>
      </c>
      <c r="P71">
        <v>12</v>
      </c>
      <c r="Q71" s="38">
        <v>17726642</v>
      </c>
      <c r="S71">
        <v>2551780</v>
      </c>
      <c r="T71">
        <v>-221465</v>
      </c>
      <c r="U71">
        <v>-123612</v>
      </c>
      <c r="V71" s="42">
        <f t="shared" si="11"/>
        <v>886332.10000000009</v>
      </c>
      <c r="W71" s="38">
        <f t="shared" si="12"/>
        <v>18.612974100000002</v>
      </c>
      <c r="X71" s="38">
        <v>-220423</v>
      </c>
      <c r="Y71">
        <v>-220423</v>
      </c>
      <c r="Z71">
        <v>0</v>
      </c>
      <c r="AA71">
        <v>-220423</v>
      </c>
      <c r="AB71">
        <v>521772</v>
      </c>
      <c r="AC71" s="3">
        <v>2</v>
      </c>
      <c r="AD71" s="3">
        <f t="shared" si="14"/>
        <v>0.37225948200000003</v>
      </c>
      <c r="AE71" s="34">
        <v>43</v>
      </c>
      <c r="AF71" s="33">
        <f t="shared" si="13"/>
        <v>0.3053685099052541</v>
      </c>
      <c r="AG71" s="38">
        <v>5805000000</v>
      </c>
      <c r="AH71">
        <v>97853</v>
      </c>
      <c r="AI71">
        <v>0</v>
      </c>
      <c r="AJ71">
        <v>113278</v>
      </c>
      <c r="AK71">
        <v>0</v>
      </c>
      <c r="AL71">
        <v>0</v>
      </c>
      <c r="AM71">
        <v>0</v>
      </c>
      <c r="AN71">
        <v>113278</v>
      </c>
      <c r="AO71">
        <v>58434</v>
      </c>
      <c r="AP71">
        <v>3311598</v>
      </c>
      <c r="AQ71">
        <v>3311598</v>
      </c>
      <c r="AR71">
        <v>1587448</v>
      </c>
      <c r="AS71">
        <v>4957480</v>
      </c>
      <c r="AT71">
        <v>5070758</v>
      </c>
      <c r="AU71">
        <v>3561337</v>
      </c>
      <c r="AV71">
        <v>3561337</v>
      </c>
      <c r="AW71">
        <v>0</v>
      </c>
      <c r="AX71">
        <v>0</v>
      </c>
      <c r="AY71">
        <v>3561337</v>
      </c>
      <c r="AZ71">
        <v>0</v>
      </c>
      <c r="BA71">
        <v>0</v>
      </c>
      <c r="BB71">
        <v>0</v>
      </c>
      <c r="BC71">
        <v>3561337</v>
      </c>
      <c r="BD71">
        <v>1509421</v>
      </c>
      <c r="BE71">
        <v>1396143</v>
      </c>
      <c r="BF71">
        <v>1509421</v>
      </c>
      <c r="BG71">
        <v>10</v>
      </c>
      <c r="BH71">
        <v>1509411</v>
      </c>
      <c r="BI71">
        <v>1509421</v>
      </c>
      <c r="BJ71">
        <v>1509421</v>
      </c>
      <c r="BM71">
        <v>-37038</v>
      </c>
      <c r="BO71">
        <v>1042</v>
      </c>
      <c r="BP71">
        <v>1090236</v>
      </c>
      <c r="BQ71">
        <v>0</v>
      </c>
      <c r="BR71">
        <v>23705155</v>
      </c>
      <c r="BS71">
        <v>3613553</v>
      </c>
    </row>
    <row r="72" spans="1:83" x14ac:dyDescent="0.35">
      <c r="A72">
        <v>9924495</v>
      </c>
      <c r="B72" t="s">
        <v>1376</v>
      </c>
      <c r="C72" s="36">
        <v>42359</v>
      </c>
      <c r="D72">
        <v>7</v>
      </c>
      <c r="E72">
        <v>0</v>
      </c>
      <c r="F72">
        <v>1</v>
      </c>
      <c r="G72" t="s">
        <v>1088</v>
      </c>
      <c r="H72" t="s">
        <v>1089</v>
      </c>
      <c r="I72" t="s">
        <v>1090</v>
      </c>
      <c r="J72">
        <v>0</v>
      </c>
      <c r="K72" t="s">
        <v>1091</v>
      </c>
      <c r="L72" s="36">
        <v>44286</v>
      </c>
      <c r="M72" t="s">
        <v>1134</v>
      </c>
      <c r="N72" t="s">
        <v>1135</v>
      </c>
      <c r="O72" s="40">
        <v>44286</v>
      </c>
      <c r="P72">
        <v>12</v>
      </c>
      <c r="Q72" s="38">
        <v>17695560</v>
      </c>
      <c r="R72">
        <v>0</v>
      </c>
      <c r="S72">
        <v>508932</v>
      </c>
      <c r="T72">
        <v>-1151504</v>
      </c>
      <c r="U72">
        <v>-916439</v>
      </c>
      <c r="V72" s="42">
        <f t="shared" si="11"/>
        <v>884778</v>
      </c>
      <c r="W72" s="38">
        <f t="shared" si="12"/>
        <v>18.580338000000001</v>
      </c>
      <c r="X72" s="38">
        <v>-1188410</v>
      </c>
      <c r="Y72">
        <v>-996345</v>
      </c>
      <c r="Z72">
        <v>0</v>
      </c>
      <c r="AA72">
        <v>-996345</v>
      </c>
      <c r="AB72">
        <v>18270826</v>
      </c>
      <c r="AC72" s="3">
        <v>2</v>
      </c>
      <c r="AD72" s="3">
        <f t="shared" si="14"/>
        <v>0.37160676000000004</v>
      </c>
      <c r="AE72" s="34">
        <v>1845</v>
      </c>
      <c r="AF72" s="33">
        <f t="shared" si="13"/>
        <v>0.30483307493540052</v>
      </c>
      <c r="AG72" s="38">
        <v>5805000000</v>
      </c>
      <c r="AH72">
        <v>208674</v>
      </c>
      <c r="AI72">
        <v>26391</v>
      </c>
      <c r="AJ72">
        <v>680511</v>
      </c>
      <c r="AK72">
        <v>1114383</v>
      </c>
      <c r="AL72">
        <v>0</v>
      </c>
      <c r="AM72">
        <v>0</v>
      </c>
      <c r="AN72">
        <v>1794894</v>
      </c>
      <c r="AO72">
        <v>11493</v>
      </c>
      <c r="AP72">
        <v>5190752</v>
      </c>
      <c r="AQ72">
        <v>3542384</v>
      </c>
      <c r="AR72">
        <v>1836483</v>
      </c>
      <c r="AS72">
        <v>7038728</v>
      </c>
      <c r="AT72">
        <v>8833622</v>
      </c>
      <c r="AU72">
        <v>543485</v>
      </c>
      <c r="AV72">
        <v>252748</v>
      </c>
      <c r="AW72">
        <v>0</v>
      </c>
      <c r="AX72">
        <v>290737</v>
      </c>
      <c r="AY72">
        <v>4380585</v>
      </c>
      <c r="AZ72">
        <v>920041</v>
      </c>
      <c r="BA72">
        <v>920041</v>
      </c>
      <c r="BB72">
        <v>920041</v>
      </c>
      <c r="BC72">
        <v>5300626</v>
      </c>
      <c r="BD72">
        <v>3532996</v>
      </c>
      <c r="BE72">
        <v>2658143</v>
      </c>
      <c r="BF72">
        <v>4453037</v>
      </c>
      <c r="BG72">
        <v>1315794</v>
      </c>
      <c r="BH72">
        <v>2150910</v>
      </c>
      <c r="BI72">
        <v>3532996</v>
      </c>
      <c r="BJ72">
        <v>2418613</v>
      </c>
      <c r="BK72">
        <v>875019</v>
      </c>
      <c r="BL72">
        <v>-36906</v>
      </c>
      <c r="BM72">
        <v>0</v>
      </c>
      <c r="BO72">
        <v>875019</v>
      </c>
      <c r="BP72">
        <v>1458974</v>
      </c>
      <c r="BQ72">
        <v>0</v>
      </c>
      <c r="BR72">
        <v>16940978</v>
      </c>
      <c r="BS72">
        <v>8457992</v>
      </c>
    </row>
    <row r="73" spans="1:83" x14ac:dyDescent="0.35">
      <c r="A73">
        <v>9321774</v>
      </c>
      <c r="B73" t="s">
        <v>1354</v>
      </c>
      <c r="C73" s="36">
        <v>41964</v>
      </c>
      <c r="D73">
        <v>8</v>
      </c>
      <c r="E73">
        <v>0</v>
      </c>
      <c r="F73">
        <v>0</v>
      </c>
      <c r="G73" t="s">
        <v>1088</v>
      </c>
      <c r="H73" t="s">
        <v>1089</v>
      </c>
      <c r="I73" t="s">
        <v>1090</v>
      </c>
      <c r="J73">
        <v>0</v>
      </c>
      <c r="K73" t="s">
        <v>1091</v>
      </c>
      <c r="L73" s="36">
        <v>44196</v>
      </c>
      <c r="M73" t="s">
        <v>1130</v>
      </c>
      <c r="N73" t="s">
        <v>1131</v>
      </c>
      <c r="O73" s="40">
        <v>44196</v>
      </c>
      <c r="P73">
        <v>12</v>
      </c>
      <c r="Q73" s="38">
        <v>11587142</v>
      </c>
      <c r="S73">
        <v>2505102</v>
      </c>
      <c r="T73">
        <v>-20</v>
      </c>
      <c r="U73">
        <v>-20</v>
      </c>
      <c r="V73" s="42">
        <f t="shared" si="11"/>
        <v>579357.1</v>
      </c>
      <c r="W73" s="38">
        <f t="shared" si="12"/>
        <v>12.166499099999999</v>
      </c>
      <c r="X73" s="38">
        <v>0</v>
      </c>
      <c r="Y73">
        <v>0</v>
      </c>
      <c r="Z73">
        <v>0</v>
      </c>
      <c r="AA73">
        <v>0</v>
      </c>
      <c r="AB73">
        <v>150713</v>
      </c>
      <c r="AC73" s="3">
        <v>3</v>
      </c>
      <c r="AD73" s="3">
        <f t="shared" si="14"/>
        <v>0.36499497299999994</v>
      </c>
      <c r="AE73" s="34">
        <v>13</v>
      </c>
      <c r="AF73" s="33">
        <f t="shared" si="13"/>
        <v>0.19960623600344529</v>
      </c>
      <c r="AG73" s="38">
        <v>5805000000</v>
      </c>
      <c r="AH73">
        <v>0</v>
      </c>
      <c r="AI73">
        <v>0</v>
      </c>
      <c r="AJ73">
        <v>822670</v>
      </c>
      <c r="AK73">
        <v>0</v>
      </c>
      <c r="AL73">
        <v>0</v>
      </c>
      <c r="AM73">
        <v>0</v>
      </c>
      <c r="AN73">
        <v>822670</v>
      </c>
      <c r="AO73">
        <v>0</v>
      </c>
      <c r="AP73">
        <v>586194</v>
      </c>
      <c r="AQ73">
        <v>586137</v>
      </c>
      <c r="AR73">
        <v>18410</v>
      </c>
      <c r="AS73">
        <v>604604</v>
      </c>
      <c r="AT73">
        <v>1427274</v>
      </c>
      <c r="AU73">
        <v>1342544</v>
      </c>
      <c r="AV73">
        <v>1342544</v>
      </c>
      <c r="AW73">
        <v>0</v>
      </c>
      <c r="AX73">
        <v>0</v>
      </c>
      <c r="AY73">
        <v>1423097</v>
      </c>
      <c r="AZ73">
        <v>0</v>
      </c>
      <c r="BA73">
        <v>0</v>
      </c>
      <c r="BB73">
        <v>0</v>
      </c>
      <c r="BC73">
        <v>1423097</v>
      </c>
      <c r="BD73">
        <v>4177</v>
      </c>
      <c r="BE73">
        <v>-818493</v>
      </c>
      <c r="BF73">
        <v>4177</v>
      </c>
      <c r="BG73">
        <v>1</v>
      </c>
      <c r="BH73">
        <v>4176</v>
      </c>
      <c r="BI73">
        <v>4177</v>
      </c>
      <c r="BJ73">
        <v>4177</v>
      </c>
      <c r="BM73">
        <v>0</v>
      </c>
      <c r="BO73">
        <v>20</v>
      </c>
      <c r="BP73">
        <v>-3470</v>
      </c>
      <c r="BQ73">
        <v>0</v>
      </c>
      <c r="BR73">
        <v>9093243</v>
      </c>
      <c r="BS73">
        <v>9473</v>
      </c>
    </row>
    <row r="74" spans="1:83" x14ac:dyDescent="0.35">
      <c r="A74">
        <v>2388687</v>
      </c>
      <c r="B74" t="s">
        <v>1304</v>
      </c>
      <c r="C74" s="36">
        <v>32652</v>
      </c>
      <c r="D74">
        <v>33</v>
      </c>
      <c r="E74">
        <v>1</v>
      </c>
      <c r="F74">
        <v>0</v>
      </c>
      <c r="G74" t="s">
        <v>1088</v>
      </c>
      <c r="H74" t="s">
        <v>1089</v>
      </c>
      <c r="I74" t="s">
        <v>1090</v>
      </c>
      <c r="J74">
        <v>0</v>
      </c>
      <c r="K74" t="s">
        <v>1091</v>
      </c>
      <c r="L74" s="36">
        <v>44196</v>
      </c>
      <c r="M74" t="s">
        <v>1175</v>
      </c>
      <c r="N74" t="s">
        <v>1176</v>
      </c>
      <c r="O74" s="40">
        <v>44196</v>
      </c>
      <c r="P74">
        <v>12</v>
      </c>
      <c r="Q74" s="38">
        <v>17202000</v>
      </c>
      <c r="R74">
        <v>0</v>
      </c>
      <c r="S74">
        <v>2563000</v>
      </c>
      <c r="T74">
        <v>351000</v>
      </c>
      <c r="U74">
        <v>587000</v>
      </c>
      <c r="V74" s="42">
        <f t="shared" si="11"/>
        <v>860100</v>
      </c>
      <c r="W74" s="38">
        <f t="shared" si="12"/>
        <v>18.062100000000001</v>
      </c>
      <c r="X74" s="38">
        <v>345000</v>
      </c>
      <c r="Y74">
        <v>282000</v>
      </c>
      <c r="Z74">
        <v>0</v>
      </c>
      <c r="AA74">
        <v>282000</v>
      </c>
      <c r="AB74">
        <v>12917000</v>
      </c>
      <c r="AC74" s="3">
        <f>SUM(X74/Q74)*100</f>
        <v>2.0055807464248341</v>
      </c>
      <c r="AD74" s="3">
        <f t="shared" si="14"/>
        <v>0.36224999999999996</v>
      </c>
      <c r="AE74" s="34">
        <v>616</v>
      </c>
      <c r="AF74" s="33">
        <f t="shared" si="13"/>
        <v>0.29633074935400516</v>
      </c>
      <c r="AG74" s="38">
        <v>5805000000</v>
      </c>
      <c r="AH74">
        <v>236000</v>
      </c>
      <c r="AI74">
        <v>0</v>
      </c>
      <c r="AJ74">
        <v>325000</v>
      </c>
      <c r="AK74">
        <v>0</v>
      </c>
      <c r="AL74">
        <v>0</v>
      </c>
      <c r="AM74">
        <v>0</v>
      </c>
      <c r="AN74">
        <v>325000</v>
      </c>
      <c r="AO74">
        <v>0</v>
      </c>
      <c r="AP74">
        <v>3905000</v>
      </c>
      <c r="AQ74">
        <v>1149000</v>
      </c>
      <c r="AR74">
        <v>5429000</v>
      </c>
      <c r="AS74">
        <v>9334000</v>
      </c>
      <c r="AT74">
        <v>9659000</v>
      </c>
      <c r="AU74">
        <v>5716000</v>
      </c>
      <c r="AV74">
        <v>358000</v>
      </c>
      <c r="AW74">
        <v>0</v>
      </c>
      <c r="AX74">
        <v>0</v>
      </c>
      <c r="AY74">
        <v>7765000</v>
      </c>
      <c r="AZ74">
        <v>0</v>
      </c>
      <c r="BA74">
        <v>0</v>
      </c>
      <c r="BB74">
        <v>429000</v>
      </c>
      <c r="BC74">
        <v>8194000</v>
      </c>
      <c r="BD74">
        <v>1465000</v>
      </c>
      <c r="BE74">
        <v>1569000</v>
      </c>
      <c r="BF74">
        <v>1894000</v>
      </c>
      <c r="BG74">
        <v>550000</v>
      </c>
      <c r="BH74">
        <v>915000</v>
      </c>
      <c r="BI74">
        <v>1465000</v>
      </c>
      <c r="BJ74">
        <v>1465000</v>
      </c>
      <c r="BM74">
        <v>-548000</v>
      </c>
      <c r="BO74">
        <v>-305000</v>
      </c>
      <c r="BP74">
        <v>4364000</v>
      </c>
      <c r="BQ74">
        <v>2890235</v>
      </c>
      <c r="BR74">
        <v>12047587</v>
      </c>
      <c r="BS74">
        <v>3322620</v>
      </c>
    </row>
    <row r="75" spans="1:83" x14ac:dyDescent="0.35">
      <c r="A75" t="s">
        <v>1156</v>
      </c>
      <c r="B75" t="s">
        <v>1320</v>
      </c>
      <c r="C75" s="36">
        <v>35475</v>
      </c>
      <c r="D75">
        <v>25</v>
      </c>
      <c r="E75">
        <v>0</v>
      </c>
      <c r="F75">
        <v>1</v>
      </c>
      <c r="G75" t="s">
        <v>1088</v>
      </c>
      <c r="H75" t="s">
        <v>1089</v>
      </c>
      <c r="I75" t="s">
        <v>1090</v>
      </c>
      <c r="J75">
        <v>0</v>
      </c>
      <c r="K75" t="s">
        <v>1091</v>
      </c>
      <c r="L75" s="36">
        <v>44196</v>
      </c>
      <c r="M75" t="s">
        <v>1157</v>
      </c>
      <c r="N75" t="s">
        <v>1158</v>
      </c>
      <c r="O75" s="40">
        <v>44196</v>
      </c>
      <c r="P75">
        <v>12</v>
      </c>
      <c r="Q75" s="38">
        <v>22118794</v>
      </c>
      <c r="R75">
        <v>0</v>
      </c>
      <c r="S75">
        <v>1186797</v>
      </c>
      <c r="T75">
        <v>342536</v>
      </c>
      <c r="U75">
        <v>450869</v>
      </c>
      <c r="V75" s="42">
        <f t="shared" si="11"/>
        <v>1105939.7</v>
      </c>
      <c r="W75" s="38">
        <f t="shared" si="12"/>
        <v>23.224733699999998</v>
      </c>
      <c r="X75" s="38">
        <v>329178</v>
      </c>
      <c r="Y75">
        <v>259720</v>
      </c>
      <c r="Z75">
        <v>247134</v>
      </c>
      <c r="AA75">
        <v>36259</v>
      </c>
      <c r="AB75">
        <v>12383573</v>
      </c>
      <c r="AC75" s="3">
        <f>SUM(X75/Q75)*100</f>
        <v>1.4882276131329764</v>
      </c>
      <c r="AD75" s="3">
        <f t="shared" si="14"/>
        <v>0.34563689999999991</v>
      </c>
      <c r="AE75" s="34">
        <v>651</v>
      </c>
      <c r="AF75" s="33">
        <f t="shared" si="13"/>
        <v>0.3810300430663221</v>
      </c>
      <c r="AG75" s="38">
        <v>5805000000</v>
      </c>
      <c r="AH75">
        <v>105033</v>
      </c>
      <c r="AI75">
        <v>3300</v>
      </c>
      <c r="AJ75">
        <v>330155</v>
      </c>
      <c r="AK75">
        <v>0</v>
      </c>
      <c r="AL75">
        <v>11679</v>
      </c>
      <c r="AM75">
        <v>187923</v>
      </c>
      <c r="AN75">
        <v>529757</v>
      </c>
      <c r="AO75">
        <v>186779</v>
      </c>
      <c r="AP75">
        <v>5202551</v>
      </c>
      <c r="AQ75">
        <v>2026977</v>
      </c>
      <c r="AR75">
        <v>555114</v>
      </c>
      <c r="AS75">
        <v>5944444</v>
      </c>
      <c r="AT75">
        <v>6474201</v>
      </c>
      <c r="AU75">
        <v>2298055</v>
      </c>
      <c r="AV75">
        <v>2040555</v>
      </c>
      <c r="AW75">
        <v>195734</v>
      </c>
      <c r="AX75">
        <v>0</v>
      </c>
      <c r="AY75">
        <v>6129175</v>
      </c>
      <c r="AZ75">
        <v>132827</v>
      </c>
      <c r="BA75">
        <v>132827</v>
      </c>
      <c r="BB75">
        <v>266569</v>
      </c>
      <c r="BC75">
        <v>6395744</v>
      </c>
      <c r="BD75">
        <v>78457</v>
      </c>
      <c r="BE75">
        <v>-184731</v>
      </c>
      <c r="BF75">
        <v>345026</v>
      </c>
      <c r="BG75">
        <v>20002</v>
      </c>
      <c r="BH75">
        <v>58455</v>
      </c>
      <c r="BI75">
        <v>78457</v>
      </c>
      <c r="BJ75">
        <v>78457</v>
      </c>
      <c r="BK75">
        <v>-226245</v>
      </c>
      <c r="BL75">
        <v>-13358</v>
      </c>
      <c r="BM75">
        <v>-56804</v>
      </c>
      <c r="BO75">
        <v>-226245</v>
      </c>
      <c r="BP75">
        <v>409579</v>
      </c>
      <c r="BQ75">
        <v>1665390</v>
      </c>
      <c r="BR75">
        <v>18664446</v>
      </c>
      <c r="BS75">
        <v>161699</v>
      </c>
    </row>
    <row r="76" spans="1:83" x14ac:dyDescent="0.35">
      <c r="A76">
        <v>2567667</v>
      </c>
      <c r="B76" t="s">
        <v>1374</v>
      </c>
      <c r="C76" s="36">
        <v>33218</v>
      </c>
      <c r="D76">
        <v>32</v>
      </c>
      <c r="E76">
        <v>0</v>
      </c>
      <c r="F76">
        <v>1</v>
      </c>
      <c r="G76" t="s">
        <v>1088</v>
      </c>
      <c r="H76" t="s">
        <v>1089</v>
      </c>
      <c r="I76" t="s">
        <v>1090</v>
      </c>
      <c r="J76">
        <v>0</v>
      </c>
      <c r="K76" t="s">
        <v>1091</v>
      </c>
      <c r="L76" s="36">
        <v>44286</v>
      </c>
      <c r="M76" t="s">
        <v>1181</v>
      </c>
      <c r="N76" t="s">
        <v>1182</v>
      </c>
      <c r="O76" s="40">
        <v>44286</v>
      </c>
      <c r="P76">
        <v>12</v>
      </c>
      <c r="Q76" s="38">
        <v>83553613</v>
      </c>
      <c r="R76">
        <v>0</v>
      </c>
      <c r="S76">
        <v>5978195</v>
      </c>
      <c r="T76">
        <v>504265</v>
      </c>
      <c r="U76">
        <v>504265</v>
      </c>
      <c r="V76" s="42">
        <f t="shared" si="11"/>
        <v>4177680.6500000004</v>
      </c>
      <c r="W76" s="38">
        <f t="shared" si="12"/>
        <v>87.731293650000012</v>
      </c>
      <c r="X76" s="38">
        <v>325315</v>
      </c>
      <c r="Y76">
        <v>265000</v>
      </c>
      <c r="Z76">
        <v>453747</v>
      </c>
      <c r="AA76">
        <v>-188747</v>
      </c>
      <c r="AB76">
        <v>71961376</v>
      </c>
      <c r="AC76" s="3">
        <f>SUM(X76/Q76)*100</f>
        <v>0.38934881248043696</v>
      </c>
      <c r="AD76" s="3">
        <f t="shared" si="14"/>
        <v>0.34158075000000004</v>
      </c>
      <c r="AE76" s="34">
        <v>4054</v>
      </c>
      <c r="AF76" s="41">
        <f t="shared" si="13"/>
        <v>1.4393387252368648</v>
      </c>
      <c r="AG76" s="38">
        <v>5805000000</v>
      </c>
      <c r="AH76">
        <v>0</v>
      </c>
      <c r="AI76">
        <v>0</v>
      </c>
      <c r="AJ76">
        <v>2919993</v>
      </c>
      <c r="AK76">
        <v>0</v>
      </c>
      <c r="AL76">
        <v>0</v>
      </c>
      <c r="AM76">
        <v>269013</v>
      </c>
      <c r="AN76">
        <v>3189006</v>
      </c>
      <c r="AO76">
        <v>169564</v>
      </c>
      <c r="AP76">
        <v>21477462</v>
      </c>
      <c r="AQ76">
        <v>20145641</v>
      </c>
      <c r="AR76">
        <v>912093</v>
      </c>
      <c r="AS76">
        <v>22559119</v>
      </c>
      <c r="AT76">
        <v>25748125</v>
      </c>
      <c r="AU76">
        <v>10780878</v>
      </c>
      <c r="AV76">
        <v>798455</v>
      </c>
      <c r="AW76">
        <v>9274276</v>
      </c>
      <c r="AX76">
        <v>0</v>
      </c>
      <c r="AY76">
        <v>21080826</v>
      </c>
      <c r="AZ76">
        <v>0</v>
      </c>
      <c r="BA76">
        <v>0</v>
      </c>
      <c r="BB76">
        <v>977406</v>
      </c>
      <c r="BC76">
        <v>22058232</v>
      </c>
      <c r="BD76">
        <v>3689893</v>
      </c>
      <c r="BE76">
        <v>1478293</v>
      </c>
      <c r="BF76">
        <v>4667299</v>
      </c>
      <c r="BG76">
        <v>110</v>
      </c>
      <c r="BH76">
        <v>3689783</v>
      </c>
      <c r="BI76">
        <v>3689893</v>
      </c>
      <c r="BJ76">
        <v>3689893</v>
      </c>
      <c r="BK76">
        <v>-673064</v>
      </c>
      <c r="BL76">
        <v>-178950</v>
      </c>
      <c r="BM76">
        <v>0</v>
      </c>
      <c r="BO76">
        <v>-673064</v>
      </c>
      <c r="BP76">
        <v>-6193198</v>
      </c>
      <c r="BQ76">
        <v>3012663</v>
      </c>
      <c r="BR76">
        <v>67752959</v>
      </c>
      <c r="BS76">
        <v>9929502</v>
      </c>
    </row>
    <row r="77" spans="1:83" x14ac:dyDescent="0.35">
      <c r="A77">
        <v>3173779</v>
      </c>
      <c r="B77" t="s">
        <v>1380</v>
      </c>
      <c r="C77" s="36">
        <v>35139</v>
      </c>
      <c r="D77">
        <v>26</v>
      </c>
      <c r="E77">
        <v>1</v>
      </c>
      <c r="F77">
        <v>1</v>
      </c>
      <c r="G77" t="s">
        <v>1088</v>
      </c>
      <c r="H77" t="s">
        <v>1089</v>
      </c>
      <c r="I77" t="s">
        <v>1090</v>
      </c>
      <c r="J77">
        <v>0</v>
      </c>
      <c r="K77" t="s">
        <v>1091</v>
      </c>
      <c r="L77" s="36">
        <v>44196</v>
      </c>
      <c r="M77" t="s">
        <v>1200</v>
      </c>
      <c r="N77" t="s">
        <v>1201</v>
      </c>
      <c r="O77" s="40">
        <v>44196</v>
      </c>
      <c r="P77">
        <v>12</v>
      </c>
      <c r="Q77" s="38">
        <v>14861000</v>
      </c>
      <c r="R77">
        <v>0</v>
      </c>
      <c r="S77">
        <v>5098000</v>
      </c>
      <c r="T77">
        <v>-1830000</v>
      </c>
      <c r="U77">
        <v>-1736000</v>
      </c>
      <c r="V77" s="42">
        <f t="shared" si="11"/>
        <v>743050</v>
      </c>
      <c r="W77" s="38">
        <f t="shared" si="12"/>
        <v>15.604050000000001</v>
      </c>
      <c r="X77" s="38">
        <v>-1816000</v>
      </c>
      <c r="Y77">
        <v>-1849000</v>
      </c>
      <c r="Z77">
        <v>0</v>
      </c>
      <c r="AA77">
        <v>-1849000</v>
      </c>
      <c r="AB77">
        <v>10632000</v>
      </c>
      <c r="AC77" s="3">
        <v>2</v>
      </c>
      <c r="AD77" s="3">
        <f t="shared" si="14"/>
        <v>0.312081</v>
      </c>
      <c r="AE77" s="34">
        <v>318</v>
      </c>
      <c r="AF77" s="33">
        <f t="shared" si="13"/>
        <v>0.2560034453057709</v>
      </c>
      <c r="AG77" s="38">
        <v>5805000000</v>
      </c>
      <c r="AH77">
        <v>83000</v>
      </c>
      <c r="AI77">
        <v>11000</v>
      </c>
      <c r="AJ77">
        <v>274000</v>
      </c>
      <c r="AK77">
        <v>167000</v>
      </c>
      <c r="AL77">
        <v>24708000</v>
      </c>
      <c r="AM77">
        <v>42000</v>
      </c>
      <c r="AN77">
        <v>25191000</v>
      </c>
      <c r="AO77">
        <v>389000</v>
      </c>
      <c r="AP77">
        <v>4112000</v>
      </c>
      <c r="AQ77">
        <v>2946000</v>
      </c>
      <c r="AR77">
        <v>2424000</v>
      </c>
      <c r="AS77">
        <v>6925000</v>
      </c>
      <c r="AT77">
        <v>32116000</v>
      </c>
      <c r="AU77">
        <v>8350000</v>
      </c>
      <c r="AV77">
        <v>454000</v>
      </c>
      <c r="AW77">
        <v>0</v>
      </c>
      <c r="AX77">
        <v>0</v>
      </c>
      <c r="AY77">
        <v>10381000</v>
      </c>
      <c r="AZ77">
        <v>0</v>
      </c>
      <c r="BA77">
        <v>0</v>
      </c>
      <c r="BB77">
        <v>50000</v>
      </c>
      <c r="BC77">
        <v>10431000</v>
      </c>
      <c r="BD77">
        <v>21685000</v>
      </c>
      <c r="BE77">
        <v>-3456000</v>
      </c>
      <c r="BF77">
        <v>21735000</v>
      </c>
      <c r="BG77">
        <v>24809000</v>
      </c>
      <c r="BH77">
        <v>-3124000</v>
      </c>
      <c r="BI77">
        <v>21685000</v>
      </c>
      <c r="BJ77">
        <v>21518000</v>
      </c>
      <c r="BM77">
        <v>-194000</v>
      </c>
      <c r="BO77">
        <v>24689000</v>
      </c>
      <c r="BP77">
        <v>2069000</v>
      </c>
      <c r="BQ77">
        <v>0</v>
      </c>
      <c r="BR77">
        <v>23103656</v>
      </c>
      <c r="BS77">
        <v>47913007</v>
      </c>
    </row>
    <row r="78" spans="1:83" x14ac:dyDescent="0.35">
      <c r="A78">
        <v>12369537</v>
      </c>
      <c r="B78" t="s">
        <v>1319</v>
      </c>
      <c r="C78" s="36">
        <v>43817</v>
      </c>
      <c r="D78">
        <v>3</v>
      </c>
      <c r="E78">
        <v>0</v>
      </c>
      <c r="F78">
        <v>0</v>
      </c>
      <c r="G78" t="s">
        <v>1088</v>
      </c>
      <c r="H78" t="s">
        <v>1089</v>
      </c>
      <c r="I78" t="s">
        <v>1090</v>
      </c>
      <c r="J78">
        <v>0</v>
      </c>
      <c r="K78" t="s">
        <v>1091</v>
      </c>
      <c r="L78" s="36">
        <v>44196</v>
      </c>
      <c r="N78" t="s">
        <v>1145</v>
      </c>
      <c r="O78" s="40">
        <v>44196</v>
      </c>
      <c r="P78">
        <v>12</v>
      </c>
      <c r="Q78" s="38">
        <v>14755680</v>
      </c>
      <c r="S78">
        <v>3190129</v>
      </c>
      <c r="T78">
        <v>-14722</v>
      </c>
      <c r="U78">
        <v>-13972</v>
      </c>
      <c r="V78" s="42">
        <f t="shared" si="11"/>
        <v>737784</v>
      </c>
      <c r="W78" s="38">
        <f t="shared" si="12"/>
        <v>15.493463999999999</v>
      </c>
      <c r="X78" s="38">
        <v>-16182</v>
      </c>
      <c r="Y78">
        <v>-16182</v>
      </c>
      <c r="Z78">
        <v>0</v>
      </c>
      <c r="AA78">
        <v>-16182</v>
      </c>
      <c r="AB78">
        <v>33388826</v>
      </c>
      <c r="AC78" s="3">
        <v>2</v>
      </c>
      <c r="AD78" s="3">
        <f t="shared" si="14"/>
        <v>0.30986927999999997</v>
      </c>
      <c r="AE78" s="34">
        <v>2880</v>
      </c>
      <c r="AF78" s="33">
        <f t="shared" si="13"/>
        <v>0.25418914728682168</v>
      </c>
      <c r="AG78" s="38">
        <v>5805000000</v>
      </c>
      <c r="AH78">
        <v>750</v>
      </c>
      <c r="AI78">
        <v>0</v>
      </c>
      <c r="AJ78">
        <v>3755</v>
      </c>
      <c r="AK78">
        <v>0</v>
      </c>
      <c r="AL78">
        <v>0</v>
      </c>
      <c r="AM78">
        <v>0</v>
      </c>
      <c r="AN78">
        <v>3755</v>
      </c>
      <c r="AO78">
        <v>0</v>
      </c>
      <c r="AP78">
        <v>395439</v>
      </c>
      <c r="AQ78">
        <v>330365</v>
      </c>
      <c r="AR78">
        <v>131856</v>
      </c>
      <c r="AS78">
        <v>527295</v>
      </c>
      <c r="AT78">
        <v>531050</v>
      </c>
      <c r="AU78">
        <v>63261</v>
      </c>
      <c r="AV78">
        <v>13261</v>
      </c>
      <c r="AW78">
        <v>0</v>
      </c>
      <c r="AX78">
        <v>0</v>
      </c>
      <c r="AY78">
        <v>547132</v>
      </c>
      <c r="AZ78">
        <v>0</v>
      </c>
      <c r="BA78">
        <v>0</v>
      </c>
      <c r="BB78">
        <v>0</v>
      </c>
      <c r="BC78">
        <v>547132</v>
      </c>
      <c r="BD78">
        <v>-16082</v>
      </c>
      <c r="BE78">
        <v>-19837</v>
      </c>
      <c r="BF78">
        <v>-16082</v>
      </c>
      <c r="BG78">
        <v>100</v>
      </c>
      <c r="BH78">
        <v>-16182</v>
      </c>
      <c r="BI78">
        <v>-16082</v>
      </c>
      <c r="BJ78">
        <v>-16082</v>
      </c>
      <c r="BM78">
        <v>-4505</v>
      </c>
      <c r="BO78">
        <v>48640</v>
      </c>
      <c r="BP78">
        <v>131856</v>
      </c>
      <c r="BQ78">
        <v>0</v>
      </c>
      <c r="BR78">
        <v>11950108</v>
      </c>
      <c r="BS78">
        <v>0</v>
      </c>
    </row>
    <row r="79" spans="1:83" x14ac:dyDescent="0.35">
      <c r="A79">
        <v>3573290</v>
      </c>
      <c r="B79" t="s">
        <v>1314</v>
      </c>
      <c r="C79" s="36">
        <v>35947</v>
      </c>
      <c r="D79">
        <v>24</v>
      </c>
      <c r="E79">
        <v>1</v>
      </c>
      <c r="F79">
        <v>0</v>
      </c>
      <c r="G79" t="s">
        <v>1088</v>
      </c>
      <c r="H79" t="s">
        <v>1089</v>
      </c>
      <c r="I79" t="s">
        <v>1090</v>
      </c>
      <c r="J79">
        <v>0</v>
      </c>
      <c r="K79" t="s">
        <v>1091</v>
      </c>
      <c r="L79" s="36">
        <v>44197</v>
      </c>
      <c r="M79" t="s">
        <v>1206</v>
      </c>
      <c r="N79" t="s">
        <v>1207</v>
      </c>
      <c r="O79" s="40">
        <v>44197</v>
      </c>
      <c r="P79">
        <v>12</v>
      </c>
      <c r="Q79" s="38">
        <v>27911469</v>
      </c>
      <c r="R79">
        <v>0</v>
      </c>
      <c r="S79">
        <v>4104727</v>
      </c>
      <c r="T79">
        <v>458315</v>
      </c>
      <c r="U79">
        <v>671495</v>
      </c>
      <c r="V79" s="42">
        <f t="shared" si="11"/>
        <v>1395573.4500000002</v>
      </c>
      <c r="W79" s="38">
        <f t="shared" si="12"/>
        <v>29.307042450000001</v>
      </c>
      <c r="X79" s="38">
        <v>289501</v>
      </c>
      <c r="Y79">
        <v>112263</v>
      </c>
      <c r="Z79">
        <v>0</v>
      </c>
      <c r="AA79">
        <v>112263</v>
      </c>
      <c r="AB79">
        <v>3225292</v>
      </c>
      <c r="AC79" s="3">
        <f>SUM(X79/Q79)*100</f>
        <v>1.0372116207857063</v>
      </c>
      <c r="AD79" s="3">
        <f t="shared" si="14"/>
        <v>0.30397604999999994</v>
      </c>
      <c r="AE79" s="34">
        <v>110</v>
      </c>
      <c r="AF79" s="33">
        <f t="shared" si="13"/>
        <v>0.48081772609819118</v>
      </c>
      <c r="AG79" s="38">
        <v>5805000000</v>
      </c>
      <c r="AH79">
        <v>210981</v>
      </c>
      <c r="AI79">
        <v>2199</v>
      </c>
      <c r="AJ79">
        <v>382564</v>
      </c>
      <c r="AK79">
        <v>2382</v>
      </c>
      <c r="AL79">
        <v>0</v>
      </c>
      <c r="AM79">
        <v>0</v>
      </c>
      <c r="AN79">
        <v>384946</v>
      </c>
      <c r="AO79">
        <v>18762</v>
      </c>
      <c r="AP79">
        <v>4057986</v>
      </c>
      <c r="AQ79">
        <v>3677514</v>
      </c>
      <c r="AR79">
        <v>842226</v>
      </c>
      <c r="AS79">
        <v>4918974</v>
      </c>
      <c r="AT79">
        <v>5303920</v>
      </c>
      <c r="AU79">
        <v>3862429</v>
      </c>
      <c r="AV79">
        <v>824001</v>
      </c>
      <c r="AW79">
        <v>0</v>
      </c>
      <c r="AX79">
        <v>447537</v>
      </c>
      <c r="AY79">
        <v>5044768</v>
      </c>
      <c r="AZ79">
        <v>0</v>
      </c>
      <c r="BA79">
        <v>0</v>
      </c>
      <c r="BB79">
        <v>59439</v>
      </c>
      <c r="BC79">
        <v>5104207</v>
      </c>
      <c r="BD79">
        <v>199713</v>
      </c>
      <c r="BE79">
        <v>-125794</v>
      </c>
      <c r="BF79">
        <v>259152</v>
      </c>
      <c r="BG79">
        <v>371112</v>
      </c>
      <c r="BH79">
        <v>-181399</v>
      </c>
      <c r="BI79">
        <v>199713</v>
      </c>
      <c r="BJ79">
        <v>197331</v>
      </c>
      <c r="BM79">
        <v>-58056</v>
      </c>
      <c r="BO79">
        <v>-2828980</v>
      </c>
      <c r="BP79">
        <v>746890</v>
      </c>
      <c r="BQ79">
        <v>5218927</v>
      </c>
      <c r="BR79">
        <v>27824849</v>
      </c>
      <c r="BS79">
        <v>546414</v>
      </c>
    </row>
    <row r="80" spans="1:83" x14ac:dyDescent="0.35">
      <c r="A80">
        <v>1219526</v>
      </c>
      <c r="B80" t="s">
        <v>1377</v>
      </c>
      <c r="C80" s="36">
        <v>27591</v>
      </c>
      <c r="D80">
        <v>47</v>
      </c>
      <c r="E80">
        <v>1</v>
      </c>
      <c r="F80">
        <v>0</v>
      </c>
      <c r="G80" t="s">
        <v>1088</v>
      </c>
      <c r="H80" t="s">
        <v>1089</v>
      </c>
      <c r="I80" t="s">
        <v>1090</v>
      </c>
      <c r="J80">
        <v>0</v>
      </c>
      <c r="K80" t="s">
        <v>1091</v>
      </c>
      <c r="L80" s="36">
        <v>44408</v>
      </c>
      <c r="M80" t="s">
        <v>1092</v>
      </c>
      <c r="N80" t="s">
        <v>1093</v>
      </c>
      <c r="O80" s="40">
        <v>44408</v>
      </c>
      <c r="P80">
        <v>12</v>
      </c>
      <c r="Q80" s="38">
        <v>27106483</v>
      </c>
      <c r="R80">
        <v>0</v>
      </c>
      <c r="S80">
        <v>4034146</v>
      </c>
      <c r="T80">
        <v>255587</v>
      </c>
      <c r="U80">
        <v>434365</v>
      </c>
      <c r="V80" s="42">
        <f t="shared" si="11"/>
        <v>1355324.1500000001</v>
      </c>
      <c r="W80" s="38">
        <f t="shared" si="12"/>
        <v>28.461807149999999</v>
      </c>
      <c r="X80" s="38">
        <v>257865</v>
      </c>
      <c r="Y80">
        <v>171478</v>
      </c>
      <c r="Z80">
        <v>365520</v>
      </c>
      <c r="AA80">
        <v>-194042</v>
      </c>
      <c r="AB80">
        <v>18773023</v>
      </c>
      <c r="AC80" s="3">
        <f>SUM(X80/Q80)*100</f>
        <v>0.95130378957683293</v>
      </c>
      <c r="AD80" s="3">
        <f t="shared" si="14"/>
        <v>0.27075824999999998</v>
      </c>
      <c r="AE80" s="34">
        <v>1425</v>
      </c>
      <c r="AF80" s="33">
        <f t="shared" si="13"/>
        <v>0.46695061154177436</v>
      </c>
      <c r="AG80" s="38">
        <v>5805000000</v>
      </c>
      <c r="AH80">
        <v>178778</v>
      </c>
      <c r="AI80">
        <v>0</v>
      </c>
      <c r="AJ80">
        <v>615442</v>
      </c>
      <c r="AK80">
        <v>0</v>
      </c>
      <c r="AL80">
        <v>0</v>
      </c>
      <c r="AM80">
        <v>0</v>
      </c>
      <c r="AN80">
        <v>615442</v>
      </c>
      <c r="AO80">
        <v>158900</v>
      </c>
      <c r="AP80">
        <v>12128272</v>
      </c>
      <c r="AQ80">
        <v>7816986</v>
      </c>
      <c r="AR80">
        <v>281057</v>
      </c>
      <c r="AS80">
        <v>12568229</v>
      </c>
      <c r="AT80">
        <v>13183671</v>
      </c>
      <c r="AU80">
        <v>5494404</v>
      </c>
      <c r="AV80">
        <v>1134075</v>
      </c>
      <c r="AW80">
        <v>0</v>
      </c>
      <c r="AX80">
        <v>0</v>
      </c>
      <c r="AY80">
        <v>9053538</v>
      </c>
      <c r="AZ80">
        <v>0</v>
      </c>
      <c r="BA80">
        <v>0</v>
      </c>
      <c r="BB80">
        <v>43247</v>
      </c>
      <c r="BC80">
        <v>9096785</v>
      </c>
      <c r="BD80">
        <v>4086886</v>
      </c>
      <c r="BE80">
        <v>3514691</v>
      </c>
      <c r="BF80">
        <v>4130133</v>
      </c>
      <c r="BG80">
        <v>46501</v>
      </c>
      <c r="BH80">
        <v>4036886</v>
      </c>
      <c r="BI80">
        <v>4086886</v>
      </c>
      <c r="BJ80">
        <v>4086886</v>
      </c>
      <c r="BM80">
        <v>-81564</v>
      </c>
      <c r="BO80">
        <v>3874721</v>
      </c>
      <c r="BP80">
        <v>-207756</v>
      </c>
      <c r="BQ80">
        <v>3264835</v>
      </c>
      <c r="BR80">
        <v>26459947</v>
      </c>
      <c r="BS80">
        <v>10262170</v>
      </c>
      <c r="BT80" s="6">
        <v>44378</v>
      </c>
      <c r="BU80" s="6">
        <v>44013</v>
      </c>
      <c r="BV80" s="6">
        <v>43647</v>
      </c>
      <c r="BW80" s="5">
        <v>27106483</v>
      </c>
      <c r="BX80" s="5">
        <v>21605675</v>
      </c>
      <c r="BY80" s="5">
        <v>20170651</v>
      </c>
      <c r="BZ80" s="5">
        <v>257865</v>
      </c>
      <c r="CA80" s="5">
        <v>858864</v>
      </c>
      <c r="CB80" s="5">
        <v>778545</v>
      </c>
      <c r="CC80" s="5">
        <v>1425</v>
      </c>
      <c r="CD80" s="5">
        <v>1352</v>
      </c>
      <c r="CE80" s="5">
        <v>1266</v>
      </c>
    </row>
    <row r="81" spans="1:71" x14ac:dyDescent="0.35">
      <c r="A81">
        <v>5725284</v>
      </c>
      <c r="B81" t="s">
        <v>1313</v>
      </c>
      <c r="C81" s="36">
        <v>38777</v>
      </c>
      <c r="D81">
        <v>16</v>
      </c>
      <c r="E81">
        <v>0</v>
      </c>
      <c r="F81">
        <v>1</v>
      </c>
      <c r="G81" t="s">
        <v>1088</v>
      </c>
      <c r="H81" t="s">
        <v>1089</v>
      </c>
      <c r="I81" t="s">
        <v>1090</v>
      </c>
      <c r="J81">
        <v>0</v>
      </c>
      <c r="K81" t="s">
        <v>1091</v>
      </c>
      <c r="L81" s="36">
        <v>44286</v>
      </c>
      <c r="M81" t="s">
        <v>1238</v>
      </c>
      <c r="N81" t="s">
        <v>1239</v>
      </c>
      <c r="O81" s="40">
        <v>44286</v>
      </c>
      <c r="P81">
        <v>12</v>
      </c>
      <c r="Q81" s="38">
        <v>10933447</v>
      </c>
      <c r="S81">
        <v>1440950</v>
      </c>
      <c r="T81">
        <v>244443</v>
      </c>
      <c r="U81">
        <v>245543</v>
      </c>
      <c r="V81" s="42">
        <f t="shared" si="11"/>
        <v>546672.35</v>
      </c>
      <c r="W81" s="38">
        <f t="shared" si="12"/>
        <v>11.480119349999999</v>
      </c>
      <c r="X81" s="38">
        <v>244576</v>
      </c>
      <c r="Y81">
        <v>200553</v>
      </c>
      <c r="Z81">
        <v>0</v>
      </c>
      <c r="AA81">
        <v>200553</v>
      </c>
      <c r="AB81">
        <v>3810794</v>
      </c>
      <c r="AC81" s="3">
        <f>SUM(X81/Q81)*100</f>
        <v>2.2369523536355915</v>
      </c>
      <c r="AD81" s="3">
        <f t="shared" si="14"/>
        <v>0.25680479999999994</v>
      </c>
      <c r="AE81" s="34">
        <v>330</v>
      </c>
      <c r="AF81" s="33">
        <f t="shared" si="13"/>
        <v>0.18834534022394489</v>
      </c>
      <c r="AG81" s="38">
        <v>5805000000</v>
      </c>
      <c r="AH81">
        <v>1100</v>
      </c>
      <c r="AI81">
        <v>0</v>
      </c>
      <c r="AJ81">
        <v>6320</v>
      </c>
      <c r="AK81">
        <v>0</v>
      </c>
      <c r="AL81">
        <v>2</v>
      </c>
      <c r="AM81">
        <v>0</v>
      </c>
      <c r="AN81">
        <v>6322</v>
      </c>
      <c r="AO81">
        <v>40327</v>
      </c>
      <c r="AP81">
        <v>1765294</v>
      </c>
      <c r="AQ81">
        <v>1765294</v>
      </c>
      <c r="AR81">
        <v>233922</v>
      </c>
      <c r="AS81">
        <v>2039543</v>
      </c>
      <c r="AT81">
        <v>2045865</v>
      </c>
      <c r="AU81">
        <v>1734519</v>
      </c>
      <c r="AV81">
        <v>1734519</v>
      </c>
      <c r="AW81">
        <v>0</v>
      </c>
      <c r="AX81">
        <v>0</v>
      </c>
      <c r="AY81">
        <v>1734519</v>
      </c>
      <c r="AZ81">
        <v>0</v>
      </c>
      <c r="BA81">
        <v>0</v>
      </c>
      <c r="BB81">
        <v>0</v>
      </c>
      <c r="BC81">
        <v>1734519</v>
      </c>
      <c r="BD81">
        <v>311346</v>
      </c>
      <c r="BE81">
        <v>305024</v>
      </c>
      <c r="BF81">
        <v>311346</v>
      </c>
      <c r="BG81">
        <v>1000</v>
      </c>
      <c r="BH81">
        <v>310346</v>
      </c>
      <c r="BI81">
        <v>311346</v>
      </c>
      <c r="BJ81">
        <v>311346</v>
      </c>
      <c r="BM81">
        <v>-149</v>
      </c>
      <c r="BO81">
        <v>-43890</v>
      </c>
      <c r="BP81">
        <v>202130</v>
      </c>
      <c r="BQ81">
        <v>1548622</v>
      </c>
      <c r="BR81">
        <v>9359328</v>
      </c>
      <c r="BS81">
        <v>837832</v>
      </c>
    </row>
    <row r="82" spans="1:71" x14ac:dyDescent="0.35">
      <c r="A82">
        <v>7339577</v>
      </c>
      <c r="B82" t="s">
        <v>1317</v>
      </c>
      <c r="C82" s="36">
        <v>40399</v>
      </c>
      <c r="D82">
        <v>12</v>
      </c>
      <c r="E82">
        <v>0</v>
      </c>
      <c r="F82">
        <v>1</v>
      </c>
      <c r="G82" t="s">
        <v>1088</v>
      </c>
      <c r="H82" t="s">
        <v>1089</v>
      </c>
      <c r="I82" t="s">
        <v>1090</v>
      </c>
      <c r="J82">
        <v>0</v>
      </c>
      <c r="K82" t="s">
        <v>1091</v>
      </c>
      <c r="L82" s="36">
        <v>44561</v>
      </c>
      <c r="M82" t="s">
        <v>1263</v>
      </c>
      <c r="N82" t="s">
        <v>1264</v>
      </c>
      <c r="O82" s="40">
        <v>44561</v>
      </c>
      <c r="P82">
        <v>12</v>
      </c>
      <c r="Q82" s="38">
        <v>10320043</v>
      </c>
      <c r="S82">
        <v>4426699</v>
      </c>
      <c r="T82">
        <v>250907</v>
      </c>
      <c r="U82">
        <v>324926</v>
      </c>
      <c r="V82" s="42">
        <f t="shared" si="11"/>
        <v>516002.15</v>
      </c>
      <c r="W82" s="38">
        <f t="shared" si="12"/>
        <v>10.83604515</v>
      </c>
      <c r="X82" s="38">
        <v>237914</v>
      </c>
      <c r="Y82">
        <v>192711</v>
      </c>
      <c r="Z82">
        <v>0</v>
      </c>
      <c r="AA82">
        <v>192711</v>
      </c>
      <c r="AB82">
        <v>669135</v>
      </c>
      <c r="AC82" s="3">
        <f>SUM(X82/Q82)*100</f>
        <v>2.3053586113933831</v>
      </c>
      <c r="AD82" s="3">
        <f t="shared" si="14"/>
        <v>0.24980970000000005</v>
      </c>
      <c r="AE82" s="34">
        <v>35</v>
      </c>
      <c r="AF82" s="33">
        <f t="shared" si="13"/>
        <v>0.1777785185185185</v>
      </c>
      <c r="AG82" s="38">
        <v>5805000000</v>
      </c>
      <c r="AH82">
        <v>74019</v>
      </c>
      <c r="AI82">
        <v>0</v>
      </c>
      <c r="AJ82">
        <v>202109</v>
      </c>
      <c r="AK82">
        <v>0</v>
      </c>
      <c r="AL82">
        <v>50000</v>
      </c>
      <c r="AM82">
        <v>0</v>
      </c>
      <c r="AN82">
        <v>252109</v>
      </c>
      <c r="AO82">
        <v>576851</v>
      </c>
      <c r="AP82">
        <v>2365600</v>
      </c>
      <c r="AQ82">
        <v>2074985</v>
      </c>
      <c r="AR82">
        <v>202763</v>
      </c>
      <c r="AS82">
        <v>3145214</v>
      </c>
      <c r="AT82">
        <v>3397323</v>
      </c>
      <c r="AU82">
        <v>1659505</v>
      </c>
      <c r="AV82">
        <v>781676</v>
      </c>
      <c r="AW82">
        <v>0</v>
      </c>
      <c r="AX82">
        <v>45455</v>
      </c>
      <c r="AY82">
        <v>2515754</v>
      </c>
      <c r="AZ82">
        <v>155303</v>
      </c>
      <c r="BA82">
        <v>155303</v>
      </c>
      <c r="BB82">
        <v>155303</v>
      </c>
      <c r="BC82">
        <v>2671057</v>
      </c>
      <c r="BD82">
        <v>726266</v>
      </c>
      <c r="BE82">
        <v>629460</v>
      </c>
      <c r="BF82">
        <v>881569</v>
      </c>
      <c r="BG82">
        <v>4</v>
      </c>
      <c r="BH82">
        <v>726262</v>
      </c>
      <c r="BI82">
        <v>726266</v>
      </c>
      <c r="BJ82">
        <v>726266</v>
      </c>
      <c r="BM82">
        <v>-86818</v>
      </c>
      <c r="BO82">
        <v>-105275</v>
      </c>
      <c r="BP82">
        <v>-374275</v>
      </c>
      <c r="BQ82">
        <v>3094525</v>
      </c>
      <c r="BR82">
        <v>15829070</v>
      </c>
      <c r="BS82">
        <v>1679853</v>
      </c>
    </row>
    <row r="83" spans="1:71" x14ac:dyDescent="0.35">
      <c r="A83">
        <v>10641710</v>
      </c>
      <c r="B83" t="s">
        <v>1343</v>
      </c>
      <c r="C83" s="36">
        <v>42793</v>
      </c>
      <c r="D83">
        <v>5</v>
      </c>
      <c r="E83">
        <v>1</v>
      </c>
      <c r="F83">
        <v>1</v>
      </c>
      <c r="G83" t="s">
        <v>1088</v>
      </c>
      <c r="H83" t="s">
        <v>1089</v>
      </c>
      <c r="I83" t="s">
        <v>1090</v>
      </c>
      <c r="J83">
        <v>0</v>
      </c>
      <c r="K83" t="s">
        <v>1091</v>
      </c>
      <c r="L83" s="36">
        <v>44286</v>
      </c>
      <c r="M83" t="s">
        <v>1138</v>
      </c>
      <c r="N83" t="s">
        <v>1139</v>
      </c>
      <c r="O83" s="40">
        <v>44286</v>
      </c>
      <c r="P83">
        <v>12</v>
      </c>
      <c r="Q83" s="38">
        <v>11712057</v>
      </c>
      <c r="R83">
        <v>0</v>
      </c>
      <c r="S83">
        <v>1373510</v>
      </c>
      <c r="T83">
        <v>171029</v>
      </c>
      <c r="U83">
        <v>178632</v>
      </c>
      <c r="V83" s="42">
        <f t="shared" si="11"/>
        <v>585602.85</v>
      </c>
      <c r="W83" s="38">
        <f t="shared" si="12"/>
        <v>12.297659850000001</v>
      </c>
      <c r="X83" s="38">
        <v>-29418</v>
      </c>
      <c r="Y83">
        <v>-22612</v>
      </c>
      <c r="Z83">
        <v>0</v>
      </c>
      <c r="AA83">
        <v>-22612</v>
      </c>
      <c r="AB83">
        <v>10005015</v>
      </c>
      <c r="AC83" s="3">
        <v>2</v>
      </c>
      <c r="AD83" s="3">
        <f t="shared" si="14"/>
        <v>0.24595319700000001</v>
      </c>
      <c r="AE83" s="34">
        <v>493</v>
      </c>
      <c r="AF83" s="33">
        <f t="shared" si="13"/>
        <v>0.20175808785529714</v>
      </c>
      <c r="AG83" s="38">
        <v>5805000000</v>
      </c>
      <c r="AH83">
        <v>7603</v>
      </c>
      <c r="AI83">
        <v>0</v>
      </c>
      <c r="AJ83">
        <v>29149</v>
      </c>
      <c r="AK83">
        <v>0</v>
      </c>
      <c r="AL83">
        <v>1</v>
      </c>
      <c r="AM83">
        <v>0</v>
      </c>
      <c r="AN83">
        <v>29150</v>
      </c>
      <c r="AO83">
        <v>108601</v>
      </c>
      <c r="AP83">
        <v>2750264</v>
      </c>
      <c r="AQ83">
        <v>1316947</v>
      </c>
      <c r="AR83">
        <v>1338172</v>
      </c>
      <c r="AS83">
        <v>4197037</v>
      </c>
      <c r="AT83">
        <v>4226187</v>
      </c>
      <c r="AU83">
        <v>317759</v>
      </c>
      <c r="AV83">
        <v>317759</v>
      </c>
      <c r="AW83">
        <v>0</v>
      </c>
      <c r="AX83">
        <v>0</v>
      </c>
      <c r="AY83">
        <v>897528</v>
      </c>
      <c r="AZ83">
        <v>3300000</v>
      </c>
      <c r="BA83">
        <v>0</v>
      </c>
      <c r="BB83">
        <v>3300000</v>
      </c>
      <c r="BC83">
        <v>4197528</v>
      </c>
      <c r="BD83">
        <v>28659</v>
      </c>
      <c r="BE83">
        <v>3299509</v>
      </c>
      <c r="BF83">
        <v>3328659</v>
      </c>
      <c r="BG83">
        <v>1</v>
      </c>
      <c r="BH83">
        <v>28658</v>
      </c>
      <c r="BI83">
        <v>28659</v>
      </c>
      <c r="BJ83">
        <v>28659</v>
      </c>
      <c r="BM83">
        <v>-15752</v>
      </c>
      <c r="BO83">
        <v>-393641</v>
      </c>
      <c r="BP83">
        <v>-445470</v>
      </c>
      <c r="BQ83">
        <v>1309922</v>
      </c>
      <c r="BR83">
        <v>11043677</v>
      </c>
      <c r="BS83">
        <v>85547</v>
      </c>
    </row>
    <row r="84" spans="1:71" x14ac:dyDescent="0.35">
      <c r="A84">
        <v>7083977</v>
      </c>
      <c r="B84" t="s">
        <v>1329</v>
      </c>
      <c r="C84" s="36">
        <v>40140</v>
      </c>
      <c r="D84">
        <v>13</v>
      </c>
      <c r="E84">
        <v>1</v>
      </c>
      <c r="F84">
        <v>0</v>
      </c>
      <c r="G84" t="s">
        <v>1088</v>
      </c>
      <c r="H84" t="s">
        <v>1089</v>
      </c>
      <c r="I84" t="s">
        <v>1090</v>
      </c>
      <c r="J84">
        <v>0</v>
      </c>
      <c r="K84" t="s">
        <v>1091</v>
      </c>
      <c r="L84" s="36">
        <v>44165</v>
      </c>
      <c r="M84" t="s">
        <v>1257</v>
      </c>
      <c r="N84" t="s">
        <v>1258</v>
      </c>
      <c r="O84" s="40">
        <v>44165</v>
      </c>
      <c r="P84">
        <v>12</v>
      </c>
      <c r="Q84" s="38">
        <v>15046143</v>
      </c>
      <c r="R84">
        <v>0</v>
      </c>
      <c r="S84">
        <v>1375225</v>
      </c>
      <c r="T84">
        <v>240208</v>
      </c>
      <c r="U84">
        <v>472727</v>
      </c>
      <c r="V84" s="42">
        <f t="shared" si="11"/>
        <v>752307.15</v>
      </c>
      <c r="W84" s="38">
        <f t="shared" si="12"/>
        <v>15.798450150000001</v>
      </c>
      <c r="X84" s="38">
        <v>231492</v>
      </c>
      <c r="Y84">
        <v>181738</v>
      </c>
      <c r="Z84">
        <v>0</v>
      </c>
      <c r="AA84">
        <v>181738</v>
      </c>
      <c r="AB84">
        <v>13432010</v>
      </c>
      <c r="AC84" s="3">
        <f>SUM(X84/Q84)*100</f>
        <v>1.5385471213453175</v>
      </c>
      <c r="AD84" s="3">
        <f t="shared" si="14"/>
        <v>0.24306659999999999</v>
      </c>
      <c r="AE84" s="34">
        <v>981</v>
      </c>
      <c r="AF84" s="33">
        <f t="shared" si="13"/>
        <v>0.25919281653746767</v>
      </c>
      <c r="AG84" s="38">
        <v>5805000000</v>
      </c>
      <c r="AH84">
        <v>205269</v>
      </c>
      <c r="AI84">
        <v>27250</v>
      </c>
      <c r="AJ84">
        <v>451926</v>
      </c>
      <c r="AK84">
        <v>64772</v>
      </c>
      <c r="AL84">
        <v>0</v>
      </c>
      <c r="AM84">
        <v>0</v>
      </c>
      <c r="AN84">
        <v>516698</v>
      </c>
      <c r="AO84">
        <v>0</v>
      </c>
      <c r="AP84">
        <v>4324882</v>
      </c>
      <c r="AQ84">
        <v>2926919</v>
      </c>
      <c r="AR84">
        <v>94233</v>
      </c>
      <c r="AS84">
        <v>4419115</v>
      </c>
      <c r="AT84">
        <v>4935813</v>
      </c>
      <c r="AU84">
        <v>420768</v>
      </c>
      <c r="AV84">
        <v>360667</v>
      </c>
      <c r="AW84">
        <v>0</v>
      </c>
      <c r="AX84">
        <v>0</v>
      </c>
      <c r="AY84">
        <v>3467465</v>
      </c>
      <c r="AZ84">
        <v>0</v>
      </c>
      <c r="BA84">
        <v>0</v>
      </c>
      <c r="BB84">
        <v>46750</v>
      </c>
      <c r="BC84">
        <v>3514215</v>
      </c>
      <c r="BD84">
        <v>1421598</v>
      </c>
      <c r="BE84">
        <v>951650</v>
      </c>
      <c r="BF84">
        <v>1468348</v>
      </c>
      <c r="BG84">
        <v>100</v>
      </c>
      <c r="BH84">
        <v>1421498</v>
      </c>
      <c r="BI84">
        <v>1421598</v>
      </c>
      <c r="BJ84">
        <v>1356826</v>
      </c>
      <c r="BK84">
        <v>-160716</v>
      </c>
      <c r="BL84">
        <v>-8716</v>
      </c>
      <c r="BM84">
        <v>0</v>
      </c>
      <c r="BO84">
        <v>-160716</v>
      </c>
      <c r="BP84">
        <v>450</v>
      </c>
      <c r="BQ84">
        <v>1900649</v>
      </c>
      <c r="BR84">
        <v>12860393</v>
      </c>
      <c r="BS84">
        <v>2955502</v>
      </c>
    </row>
    <row r="85" spans="1:71" x14ac:dyDescent="0.35">
      <c r="A85">
        <v>2619447</v>
      </c>
      <c r="B85" t="s">
        <v>1324</v>
      </c>
      <c r="C85" s="36">
        <v>33400</v>
      </c>
      <c r="D85">
        <v>31</v>
      </c>
      <c r="E85">
        <v>0</v>
      </c>
      <c r="F85">
        <v>1</v>
      </c>
      <c r="G85" t="s">
        <v>1088</v>
      </c>
      <c r="H85" t="s">
        <v>1089</v>
      </c>
      <c r="I85" t="s">
        <v>1090</v>
      </c>
      <c r="J85">
        <v>0</v>
      </c>
      <c r="K85" t="s">
        <v>1091</v>
      </c>
      <c r="L85" s="36">
        <v>44408</v>
      </c>
      <c r="M85" t="s">
        <v>1183</v>
      </c>
      <c r="N85" t="s">
        <v>1184</v>
      </c>
      <c r="O85" s="40">
        <v>44408</v>
      </c>
      <c r="P85">
        <v>12</v>
      </c>
      <c r="Q85" s="38">
        <v>10575841</v>
      </c>
      <c r="S85">
        <v>4478266</v>
      </c>
      <c r="T85">
        <v>-424729</v>
      </c>
      <c r="U85">
        <v>-164687</v>
      </c>
      <c r="V85" s="42">
        <f t="shared" si="11"/>
        <v>528792.05000000005</v>
      </c>
      <c r="W85" s="38">
        <f t="shared" si="12"/>
        <v>11.10463305</v>
      </c>
      <c r="X85" s="38">
        <v>-561785</v>
      </c>
      <c r="Y85">
        <v>-561785</v>
      </c>
      <c r="Z85">
        <v>0</v>
      </c>
      <c r="AA85">
        <v>-561785</v>
      </c>
      <c r="AB85">
        <v>2390719</v>
      </c>
      <c r="AC85" s="3">
        <v>2</v>
      </c>
      <c r="AD85" s="3">
        <f t="shared" si="14"/>
        <v>0.22209266100000002</v>
      </c>
      <c r="AE85" s="34">
        <v>116</v>
      </c>
      <c r="AF85" s="33">
        <f t="shared" si="13"/>
        <v>0.18218503014642548</v>
      </c>
      <c r="AG85" s="38">
        <v>5805000000</v>
      </c>
      <c r="AH85">
        <v>260042</v>
      </c>
      <c r="AI85">
        <v>0</v>
      </c>
      <c r="AJ85">
        <v>1539788</v>
      </c>
      <c r="AK85">
        <v>0</v>
      </c>
      <c r="AL85">
        <v>520969</v>
      </c>
      <c r="AM85">
        <v>0</v>
      </c>
      <c r="AN85">
        <v>2060757</v>
      </c>
      <c r="AO85">
        <v>17882</v>
      </c>
      <c r="AP85">
        <v>2849085</v>
      </c>
      <c r="AQ85">
        <v>2433039</v>
      </c>
      <c r="AR85">
        <v>150868</v>
      </c>
      <c r="AS85">
        <v>3017835</v>
      </c>
      <c r="AT85">
        <v>5078592</v>
      </c>
      <c r="AU85">
        <v>4026743</v>
      </c>
      <c r="AV85">
        <v>1093010</v>
      </c>
      <c r="AW85">
        <v>0</v>
      </c>
      <c r="AX85">
        <v>0</v>
      </c>
      <c r="AY85">
        <v>8146626</v>
      </c>
      <c r="AZ85">
        <v>49067</v>
      </c>
      <c r="BA85">
        <v>0</v>
      </c>
      <c r="BB85">
        <v>1286267</v>
      </c>
      <c r="BC85">
        <v>9432893</v>
      </c>
      <c r="BD85">
        <v>-4354301</v>
      </c>
      <c r="BE85">
        <v>-5128791</v>
      </c>
      <c r="BF85">
        <v>-3068034</v>
      </c>
      <c r="BG85">
        <v>27927</v>
      </c>
      <c r="BH85">
        <v>-5279411</v>
      </c>
      <c r="BI85">
        <v>-4354301</v>
      </c>
      <c r="BJ85">
        <v>-4354301</v>
      </c>
      <c r="BM85">
        <v>-72207</v>
      </c>
      <c r="BO85">
        <v>-198407</v>
      </c>
      <c r="BP85">
        <v>-30752</v>
      </c>
      <c r="BQ85">
        <v>0</v>
      </c>
      <c r="BR85">
        <v>20163838</v>
      </c>
      <c r="BS85">
        <v>0</v>
      </c>
    </row>
    <row r="86" spans="1:71" x14ac:dyDescent="0.35">
      <c r="A86">
        <v>7305430</v>
      </c>
      <c r="B86" t="s">
        <v>1360</v>
      </c>
      <c r="C86" s="36">
        <v>40365</v>
      </c>
      <c r="D86">
        <v>12</v>
      </c>
      <c r="E86">
        <v>1</v>
      </c>
      <c r="F86">
        <v>1</v>
      </c>
      <c r="G86" t="s">
        <v>1088</v>
      </c>
      <c r="H86" t="s">
        <v>1089</v>
      </c>
      <c r="I86" t="s">
        <v>1090</v>
      </c>
      <c r="J86">
        <v>0</v>
      </c>
      <c r="K86" t="s">
        <v>1091</v>
      </c>
      <c r="L86" s="36">
        <v>44286</v>
      </c>
      <c r="M86" t="s">
        <v>1259</v>
      </c>
      <c r="N86" t="s">
        <v>1260</v>
      </c>
      <c r="O86" s="40">
        <v>44286</v>
      </c>
      <c r="P86">
        <v>12</v>
      </c>
      <c r="Q86" s="38">
        <v>13009861</v>
      </c>
      <c r="S86">
        <v>2864254</v>
      </c>
      <c r="T86">
        <v>247361</v>
      </c>
      <c r="U86">
        <v>300827</v>
      </c>
      <c r="V86" s="42">
        <f t="shared" si="11"/>
        <v>650493.05000000005</v>
      </c>
      <c r="W86" s="38">
        <f t="shared" si="12"/>
        <v>13.66035405</v>
      </c>
      <c r="X86" s="38">
        <v>193818</v>
      </c>
      <c r="Y86">
        <v>158931</v>
      </c>
      <c r="Z86">
        <v>0</v>
      </c>
      <c r="AA86">
        <v>158931</v>
      </c>
      <c r="AB86">
        <v>4214969</v>
      </c>
      <c r="AC86" s="3">
        <f t="shared" ref="AC86:AC94" si="15">SUM(X86/Q86)*100</f>
        <v>1.4897776386696215</v>
      </c>
      <c r="AD86" s="3">
        <f t="shared" si="14"/>
        <v>0.20350890000000002</v>
      </c>
      <c r="AE86" s="34">
        <v>365</v>
      </c>
      <c r="AF86" s="33">
        <f t="shared" si="13"/>
        <v>0.2241147459086994</v>
      </c>
      <c r="AG86" s="38">
        <v>5805000000</v>
      </c>
      <c r="AH86">
        <v>42104</v>
      </c>
      <c r="AI86">
        <v>11362</v>
      </c>
      <c r="AJ86">
        <v>254975</v>
      </c>
      <c r="AK86">
        <v>0</v>
      </c>
      <c r="AL86">
        <v>0</v>
      </c>
      <c r="AM86">
        <v>358741</v>
      </c>
      <c r="AN86">
        <v>613716</v>
      </c>
      <c r="AO86">
        <v>0</v>
      </c>
      <c r="AP86">
        <v>1848361</v>
      </c>
      <c r="AQ86">
        <v>1688052</v>
      </c>
      <c r="AR86">
        <v>20107</v>
      </c>
      <c r="AS86">
        <v>1868468</v>
      </c>
      <c r="AT86">
        <v>2482184</v>
      </c>
      <c r="AU86">
        <v>1372312</v>
      </c>
      <c r="AV86">
        <v>768709</v>
      </c>
      <c r="AW86">
        <v>501897</v>
      </c>
      <c r="AX86">
        <v>82254</v>
      </c>
      <c r="AY86">
        <v>1653136</v>
      </c>
      <c r="AZ86">
        <v>141665</v>
      </c>
      <c r="BA86">
        <v>141665</v>
      </c>
      <c r="BB86">
        <v>212058</v>
      </c>
      <c r="BC86">
        <v>1865194</v>
      </c>
      <c r="BD86">
        <v>616990</v>
      </c>
      <c r="BE86">
        <v>215332</v>
      </c>
      <c r="BF86">
        <v>829048</v>
      </c>
      <c r="BG86">
        <v>425000</v>
      </c>
      <c r="BH86">
        <v>191990</v>
      </c>
      <c r="BI86">
        <v>616990</v>
      </c>
      <c r="BJ86">
        <v>616990</v>
      </c>
      <c r="BM86">
        <v>-87233</v>
      </c>
      <c r="BO86">
        <v>-110975</v>
      </c>
      <c r="BP86">
        <v>259814</v>
      </c>
      <c r="BQ86">
        <v>2423726</v>
      </c>
      <c r="BR86">
        <v>14226899</v>
      </c>
      <c r="BS86">
        <v>1660320</v>
      </c>
    </row>
    <row r="87" spans="1:71" x14ac:dyDescent="0.35">
      <c r="A87" t="s">
        <v>1159</v>
      </c>
      <c r="B87" t="s">
        <v>1372</v>
      </c>
      <c r="C87" s="36">
        <v>37686</v>
      </c>
      <c r="D87">
        <v>19</v>
      </c>
      <c r="E87">
        <v>1</v>
      </c>
      <c r="F87">
        <v>0</v>
      </c>
      <c r="G87" t="s">
        <v>1088</v>
      </c>
      <c r="H87" t="s">
        <v>1089</v>
      </c>
      <c r="I87" t="s">
        <v>1090</v>
      </c>
      <c r="J87">
        <v>0</v>
      </c>
      <c r="K87" t="s">
        <v>1091</v>
      </c>
      <c r="L87" s="36">
        <v>44408</v>
      </c>
      <c r="M87" t="s">
        <v>1160</v>
      </c>
      <c r="N87" t="s">
        <v>1161</v>
      </c>
      <c r="O87" s="40">
        <v>44408</v>
      </c>
      <c r="P87">
        <v>12</v>
      </c>
      <c r="Q87" s="38">
        <v>10960953</v>
      </c>
      <c r="S87">
        <v>2861402</v>
      </c>
      <c r="T87">
        <v>193096</v>
      </c>
      <c r="U87">
        <v>291765</v>
      </c>
      <c r="V87" s="42">
        <f t="shared" si="11"/>
        <v>548047.65</v>
      </c>
      <c r="W87" s="38">
        <f t="shared" si="12"/>
        <v>11.509000650000001</v>
      </c>
      <c r="X87" s="38">
        <v>193357</v>
      </c>
      <c r="Y87">
        <v>158553</v>
      </c>
      <c r="Z87">
        <v>0</v>
      </c>
      <c r="AA87">
        <v>158553</v>
      </c>
      <c r="AB87">
        <v>5690410</v>
      </c>
      <c r="AC87" s="3">
        <f t="shared" si="15"/>
        <v>1.7640528154805519</v>
      </c>
      <c r="AD87" s="3">
        <f t="shared" si="14"/>
        <v>0.20302485000000003</v>
      </c>
      <c r="AE87" s="34">
        <v>450</v>
      </c>
      <c r="AF87" s="33">
        <f t="shared" si="13"/>
        <v>0.18881917312661498</v>
      </c>
      <c r="AG87" s="38">
        <v>5805000000</v>
      </c>
      <c r="AH87">
        <v>98669</v>
      </c>
      <c r="AI87">
        <v>0</v>
      </c>
      <c r="AJ87">
        <v>278046</v>
      </c>
      <c r="AK87">
        <v>0</v>
      </c>
      <c r="AL87">
        <v>0</v>
      </c>
      <c r="AM87">
        <v>0</v>
      </c>
      <c r="AN87">
        <v>278046</v>
      </c>
      <c r="AO87">
        <v>111235</v>
      </c>
      <c r="AP87">
        <v>2973235</v>
      </c>
      <c r="AQ87">
        <v>1589032</v>
      </c>
      <c r="AR87">
        <v>286671</v>
      </c>
      <c r="AS87">
        <v>3371141</v>
      </c>
      <c r="AT87">
        <v>3649187</v>
      </c>
      <c r="AU87">
        <v>549746</v>
      </c>
      <c r="AV87">
        <v>495611</v>
      </c>
      <c r="AW87">
        <v>0</v>
      </c>
      <c r="AX87">
        <v>0</v>
      </c>
      <c r="AY87">
        <v>1795765</v>
      </c>
      <c r="AZ87">
        <v>0</v>
      </c>
      <c r="BA87">
        <v>0</v>
      </c>
      <c r="BB87">
        <v>38572</v>
      </c>
      <c r="BC87">
        <v>1834337</v>
      </c>
      <c r="BD87">
        <v>1814850</v>
      </c>
      <c r="BE87">
        <v>1575376</v>
      </c>
      <c r="BF87">
        <v>1853422</v>
      </c>
      <c r="BG87">
        <v>2</v>
      </c>
      <c r="BH87">
        <v>1814848</v>
      </c>
      <c r="BI87">
        <v>1814850</v>
      </c>
      <c r="BJ87">
        <v>1814850</v>
      </c>
      <c r="BM87">
        <v>16702</v>
      </c>
      <c r="BO87">
        <v>-125646</v>
      </c>
      <c r="BP87">
        <v>52534</v>
      </c>
      <c r="BQ87">
        <v>2461376</v>
      </c>
      <c r="BR87">
        <v>18390009</v>
      </c>
      <c r="BS87">
        <v>4393751</v>
      </c>
    </row>
    <row r="88" spans="1:71" x14ac:dyDescent="0.35">
      <c r="A88">
        <v>1862534</v>
      </c>
      <c r="B88" t="s">
        <v>1299</v>
      </c>
      <c r="C88" s="36">
        <v>30995</v>
      </c>
      <c r="D88">
        <v>38</v>
      </c>
      <c r="E88">
        <v>1</v>
      </c>
      <c r="F88">
        <v>0</v>
      </c>
      <c r="G88" t="s">
        <v>1088</v>
      </c>
      <c r="H88" t="s">
        <v>1089</v>
      </c>
      <c r="I88" t="s">
        <v>1090</v>
      </c>
      <c r="J88">
        <v>0</v>
      </c>
      <c r="K88" t="s">
        <v>1091</v>
      </c>
      <c r="L88" s="36">
        <v>44286</v>
      </c>
      <c r="M88" t="s">
        <v>1104</v>
      </c>
      <c r="N88" t="s">
        <v>1105</v>
      </c>
      <c r="O88" s="40">
        <v>44286</v>
      </c>
      <c r="P88">
        <v>12</v>
      </c>
      <c r="Q88" s="38">
        <v>12047020</v>
      </c>
      <c r="R88">
        <v>0</v>
      </c>
      <c r="S88">
        <v>983746</v>
      </c>
      <c r="T88">
        <v>192839</v>
      </c>
      <c r="U88">
        <v>317031</v>
      </c>
      <c r="V88" s="42">
        <f t="shared" si="11"/>
        <v>602351</v>
      </c>
      <c r="W88" s="38">
        <f t="shared" si="12"/>
        <v>12.649371</v>
      </c>
      <c r="X88" s="38">
        <v>192839</v>
      </c>
      <c r="Y88">
        <v>207544</v>
      </c>
      <c r="Z88">
        <v>0</v>
      </c>
      <c r="AA88">
        <v>207544</v>
      </c>
      <c r="AB88">
        <v>13726517</v>
      </c>
      <c r="AC88" s="3">
        <f t="shared" si="15"/>
        <v>1.6007195140374963</v>
      </c>
      <c r="AD88" s="3">
        <f t="shared" si="14"/>
        <v>0.20248094999999999</v>
      </c>
      <c r="AE88" s="34">
        <v>1184</v>
      </c>
      <c r="AF88" s="33">
        <f t="shared" si="13"/>
        <v>0.20752833763996556</v>
      </c>
      <c r="AG88" s="38">
        <v>5805000000</v>
      </c>
      <c r="AH88">
        <v>124192</v>
      </c>
      <c r="AI88">
        <v>0</v>
      </c>
      <c r="AJ88">
        <v>471672</v>
      </c>
      <c r="AK88">
        <v>0</v>
      </c>
      <c r="AL88">
        <v>0</v>
      </c>
      <c r="AM88">
        <v>0</v>
      </c>
      <c r="AN88">
        <v>471672</v>
      </c>
      <c r="AO88">
        <v>0</v>
      </c>
      <c r="AP88">
        <v>3706141</v>
      </c>
      <c r="AQ88">
        <v>0</v>
      </c>
      <c r="AR88">
        <v>204141</v>
      </c>
      <c r="AS88">
        <v>3910282</v>
      </c>
      <c r="AT88">
        <v>4381954</v>
      </c>
      <c r="AU88">
        <v>110660</v>
      </c>
      <c r="AV88">
        <v>110660</v>
      </c>
      <c r="AW88">
        <v>0</v>
      </c>
      <c r="AX88">
        <v>0</v>
      </c>
      <c r="AY88">
        <v>1764585</v>
      </c>
      <c r="AZ88">
        <v>0</v>
      </c>
      <c r="BA88">
        <v>0</v>
      </c>
      <c r="BB88">
        <v>0</v>
      </c>
      <c r="BC88">
        <v>1764585</v>
      </c>
      <c r="BD88">
        <v>2617369</v>
      </c>
      <c r="BE88">
        <v>2145697</v>
      </c>
      <c r="BF88">
        <v>2617369</v>
      </c>
      <c r="BG88">
        <v>90000</v>
      </c>
      <c r="BH88">
        <v>2514744</v>
      </c>
      <c r="BI88">
        <v>2617369</v>
      </c>
      <c r="BJ88">
        <v>2617369</v>
      </c>
      <c r="BM88">
        <v>-113004</v>
      </c>
      <c r="BO88">
        <v>14705</v>
      </c>
      <c r="BP88">
        <v>-40029</v>
      </c>
      <c r="BQ88">
        <v>1739204</v>
      </c>
      <c r="BR88">
        <v>8970152</v>
      </c>
      <c r="BS88">
        <v>7043339</v>
      </c>
    </row>
    <row r="89" spans="1:71" x14ac:dyDescent="0.35">
      <c r="B89" t="s">
        <v>1318</v>
      </c>
      <c r="O89" s="40">
        <v>44286</v>
      </c>
      <c r="Q89" s="38">
        <v>2659430</v>
      </c>
      <c r="V89" s="42">
        <f t="shared" si="11"/>
        <v>132971.5</v>
      </c>
      <c r="W89" s="38">
        <f t="shared" si="12"/>
        <v>2.7924015</v>
      </c>
      <c r="X89" s="38">
        <v>191229</v>
      </c>
      <c r="AC89" s="3">
        <f t="shared" si="15"/>
        <v>7.1906009934459645</v>
      </c>
      <c r="AD89" s="3">
        <f t="shared" si="14"/>
        <v>0.20079045000000001</v>
      </c>
      <c r="AE89" s="34">
        <v>220</v>
      </c>
      <c r="AF89" s="33">
        <v>0.1</v>
      </c>
      <c r="AG89" s="38">
        <v>5805000000</v>
      </c>
    </row>
    <row r="90" spans="1:71" x14ac:dyDescent="0.35">
      <c r="A90">
        <v>1250088</v>
      </c>
      <c r="B90" t="s">
        <v>1369</v>
      </c>
      <c r="C90" s="36">
        <v>27838</v>
      </c>
      <c r="D90">
        <v>46</v>
      </c>
      <c r="E90">
        <v>1</v>
      </c>
      <c r="F90">
        <v>0</v>
      </c>
      <c r="G90" t="s">
        <v>1088</v>
      </c>
      <c r="H90" t="s">
        <v>1089</v>
      </c>
      <c r="I90" t="s">
        <v>1090</v>
      </c>
      <c r="J90">
        <v>0</v>
      </c>
      <c r="K90" t="s">
        <v>1091</v>
      </c>
      <c r="L90" s="36">
        <v>44561</v>
      </c>
      <c r="M90" t="s">
        <v>1094</v>
      </c>
      <c r="N90" t="s">
        <v>1095</v>
      </c>
      <c r="O90" s="40">
        <v>44561</v>
      </c>
      <c r="P90">
        <v>12</v>
      </c>
      <c r="Q90" s="38">
        <v>16373474</v>
      </c>
      <c r="R90">
        <v>0</v>
      </c>
      <c r="S90">
        <v>2944583</v>
      </c>
      <c r="T90">
        <v>111726</v>
      </c>
      <c r="U90">
        <v>456803</v>
      </c>
      <c r="V90" s="42">
        <f t="shared" si="11"/>
        <v>818673.70000000007</v>
      </c>
      <c r="W90" s="38">
        <f t="shared" si="12"/>
        <v>17.1921477</v>
      </c>
      <c r="X90" s="38">
        <v>175252</v>
      </c>
      <c r="Y90">
        <v>168585</v>
      </c>
      <c r="Z90">
        <v>750000</v>
      </c>
      <c r="AA90">
        <v>-581415</v>
      </c>
      <c r="AB90">
        <v>1286383</v>
      </c>
      <c r="AC90" s="3">
        <f t="shared" si="15"/>
        <v>1.0703409673475526</v>
      </c>
      <c r="AD90" s="3">
        <f t="shared" si="14"/>
        <v>0.1840146</v>
      </c>
      <c r="AE90" s="34">
        <v>424</v>
      </c>
      <c r="AF90" s="33">
        <f t="shared" ref="AF90:AF99" si="16">SUM(Q90/AG90)*100</f>
        <v>0.28205812230835486</v>
      </c>
      <c r="AG90" s="38">
        <v>5805000000</v>
      </c>
      <c r="AH90">
        <v>226970</v>
      </c>
      <c r="AI90">
        <v>118107</v>
      </c>
      <c r="AJ90">
        <v>1181068</v>
      </c>
      <c r="AK90">
        <v>1795881</v>
      </c>
      <c r="AL90">
        <v>225001</v>
      </c>
      <c r="AM90">
        <v>472789</v>
      </c>
      <c r="AN90">
        <v>3674739</v>
      </c>
      <c r="AO90">
        <v>237198</v>
      </c>
      <c r="AP90">
        <v>3458728</v>
      </c>
      <c r="AQ90">
        <v>2395510</v>
      </c>
      <c r="AR90">
        <v>1188585</v>
      </c>
      <c r="AS90">
        <v>4884511</v>
      </c>
      <c r="AT90">
        <v>8559250</v>
      </c>
      <c r="AU90">
        <v>1177090</v>
      </c>
      <c r="AV90">
        <v>1135005</v>
      </c>
      <c r="AW90">
        <v>0</v>
      </c>
      <c r="AX90">
        <v>0</v>
      </c>
      <c r="AY90">
        <v>2496055</v>
      </c>
      <c r="AZ90">
        <v>315459</v>
      </c>
      <c r="BA90">
        <v>315459</v>
      </c>
      <c r="BB90">
        <v>472616</v>
      </c>
      <c r="BC90">
        <v>2968671</v>
      </c>
      <c r="BD90">
        <v>5590579</v>
      </c>
      <c r="BE90">
        <v>2388456</v>
      </c>
      <c r="BF90">
        <v>6063195</v>
      </c>
      <c r="BG90">
        <v>1</v>
      </c>
      <c r="BH90">
        <v>5554578</v>
      </c>
      <c r="BI90">
        <v>5590579</v>
      </c>
      <c r="BJ90">
        <v>3794698</v>
      </c>
      <c r="BM90">
        <v>-524637</v>
      </c>
      <c r="BO90">
        <v>-767682</v>
      </c>
      <c r="BP90">
        <v>-1092079</v>
      </c>
      <c r="BQ90">
        <v>3393367</v>
      </c>
      <c r="BR90">
        <v>17132456</v>
      </c>
      <c r="BS90">
        <v>14528517</v>
      </c>
    </row>
    <row r="91" spans="1:71" x14ac:dyDescent="0.35">
      <c r="A91">
        <v>4375020</v>
      </c>
      <c r="B91" t="s">
        <v>1290</v>
      </c>
      <c r="C91" s="36">
        <v>37302</v>
      </c>
      <c r="D91">
        <v>20</v>
      </c>
      <c r="E91">
        <v>0</v>
      </c>
      <c r="F91">
        <v>1</v>
      </c>
      <c r="G91" t="s">
        <v>1088</v>
      </c>
      <c r="H91" t="s">
        <v>1089</v>
      </c>
      <c r="I91" t="s">
        <v>1090</v>
      </c>
      <c r="J91">
        <v>0</v>
      </c>
      <c r="K91" t="s">
        <v>1091</v>
      </c>
      <c r="L91" s="36">
        <v>44469</v>
      </c>
      <c r="M91" t="s">
        <v>1223</v>
      </c>
      <c r="N91" t="s">
        <v>1224</v>
      </c>
      <c r="O91" s="40">
        <v>44469</v>
      </c>
      <c r="P91">
        <v>12</v>
      </c>
      <c r="Q91" s="38">
        <v>14213532</v>
      </c>
      <c r="R91">
        <v>0</v>
      </c>
      <c r="S91">
        <v>1718076</v>
      </c>
      <c r="T91">
        <v>164818</v>
      </c>
      <c r="U91">
        <v>320150</v>
      </c>
      <c r="V91" s="42">
        <f t="shared" si="11"/>
        <v>710676.60000000009</v>
      </c>
      <c r="W91" s="38">
        <f t="shared" si="12"/>
        <v>14.9242086</v>
      </c>
      <c r="X91" s="38">
        <v>161239</v>
      </c>
      <c r="Y91">
        <v>130850</v>
      </c>
      <c r="Z91">
        <v>470000</v>
      </c>
      <c r="AA91">
        <v>-339150</v>
      </c>
      <c r="AB91">
        <v>10728100</v>
      </c>
      <c r="AC91" s="3">
        <f t="shared" si="15"/>
        <v>1.1344048755791312</v>
      </c>
      <c r="AD91" s="3">
        <f t="shared" si="14"/>
        <v>0.16930095000000001</v>
      </c>
      <c r="AE91" s="34">
        <v>466</v>
      </c>
      <c r="AF91" s="33">
        <f t="shared" si="16"/>
        <v>0.24484981912144704</v>
      </c>
      <c r="AG91" s="38">
        <v>5805000000</v>
      </c>
      <c r="AH91">
        <v>155332</v>
      </c>
      <c r="AI91">
        <v>0</v>
      </c>
      <c r="AJ91">
        <v>548509</v>
      </c>
      <c r="AK91">
        <v>0</v>
      </c>
      <c r="AL91">
        <v>0</v>
      </c>
      <c r="AM91">
        <v>0</v>
      </c>
      <c r="AN91">
        <v>548509</v>
      </c>
      <c r="AO91">
        <v>77345</v>
      </c>
      <c r="AP91">
        <v>3443134</v>
      </c>
      <c r="AQ91">
        <v>3285733</v>
      </c>
      <c r="AR91">
        <v>1123767</v>
      </c>
      <c r="AS91">
        <v>4644246</v>
      </c>
      <c r="AT91">
        <v>5192755</v>
      </c>
      <c r="AU91">
        <v>519812</v>
      </c>
      <c r="AV91">
        <v>280312</v>
      </c>
      <c r="AW91">
        <v>0</v>
      </c>
      <c r="AX91">
        <v>0</v>
      </c>
      <c r="AY91">
        <v>2422631</v>
      </c>
      <c r="AZ91">
        <v>0</v>
      </c>
      <c r="BA91">
        <v>0</v>
      </c>
      <c r="BB91">
        <v>84318</v>
      </c>
      <c r="BC91">
        <v>2506949</v>
      </c>
      <c r="BD91">
        <v>2685806</v>
      </c>
      <c r="BE91">
        <v>2221615</v>
      </c>
      <c r="BF91">
        <v>2770124</v>
      </c>
      <c r="BG91">
        <v>150</v>
      </c>
      <c r="BH91">
        <v>2685606</v>
      </c>
      <c r="BI91">
        <v>2685806</v>
      </c>
      <c r="BJ91">
        <v>2685806</v>
      </c>
      <c r="BK91">
        <v>49703</v>
      </c>
      <c r="BL91">
        <v>-3579</v>
      </c>
      <c r="BM91">
        <v>0</v>
      </c>
      <c r="BO91">
        <v>49703</v>
      </c>
      <c r="BP91">
        <v>-764700</v>
      </c>
      <c r="BQ91">
        <v>2140164</v>
      </c>
      <c r="BR91">
        <v>18700314</v>
      </c>
      <c r="BS91">
        <v>7686776</v>
      </c>
    </row>
    <row r="92" spans="1:71" x14ac:dyDescent="0.35">
      <c r="A92">
        <v>6694979</v>
      </c>
      <c r="B92" t="s">
        <v>1367</v>
      </c>
      <c r="C92" s="36">
        <v>39702</v>
      </c>
      <c r="D92">
        <v>14</v>
      </c>
      <c r="E92">
        <v>1</v>
      </c>
      <c r="F92">
        <v>0</v>
      </c>
      <c r="G92" t="s">
        <v>1088</v>
      </c>
      <c r="H92" t="s">
        <v>1089</v>
      </c>
      <c r="I92" t="s">
        <v>1090</v>
      </c>
      <c r="J92">
        <v>0</v>
      </c>
      <c r="K92" t="s">
        <v>1091</v>
      </c>
      <c r="L92" s="36">
        <v>44286</v>
      </c>
      <c r="M92" t="s">
        <v>1246</v>
      </c>
      <c r="N92" t="s">
        <v>1247</v>
      </c>
      <c r="O92" s="40">
        <v>44286</v>
      </c>
      <c r="P92">
        <v>12</v>
      </c>
      <c r="Q92" s="38">
        <v>10110091</v>
      </c>
      <c r="R92">
        <v>0</v>
      </c>
      <c r="S92">
        <v>3047989</v>
      </c>
      <c r="T92">
        <v>233928</v>
      </c>
      <c r="U92">
        <v>475440</v>
      </c>
      <c r="V92" s="42">
        <f t="shared" si="11"/>
        <v>505504.55000000005</v>
      </c>
      <c r="W92" s="38">
        <f t="shared" si="12"/>
        <v>10.61559555</v>
      </c>
      <c r="X92" s="38">
        <v>160795</v>
      </c>
      <c r="Y92">
        <v>136042</v>
      </c>
      <c r="Z92">
        <v>0</v>
      </c>
      <c r="AA92">
        <v>136042</v>
      </c>
      <c r="AB92">
        <v>1771600</v>
      </c>
      <c r="AC92" s="3">
        <f t="shared" si="15"/>
        <v>1.5904406795151496</v>
      </c>
      <c r="AD92" s="3">
        <f t="shared" si="14"/>
        <v>0.16883474999999998</v>
      </c>
      <c r="AE92" s="34">
        <v>146</v>
      </c>
      <c r="AF92" s="33">
        <f t="shared" si="16"/>
        <v>0.17416177433247201</v>
      </c>
      <c r="AG92" s="38">
        <v>5805000000</v>
      </c>
      <c r="AH92">
        <v>241512</v>
      </c>
      <c r="AI92">
        <v>0</v>
      </c>
      <c r="AJ92">
        <v>496299</v>
      </c>
      <c r="AK92">
        <v>0</v>
      </c>
      <c r="AL92">
        <v>0</v>
      </c>
      <c r="AM92">
        <v>0</v>
      </c>
      <c r="AN92">
        <v>496299</v>
      </c>
      <c r="AO92">
        <v>1414370</v>
      </c>
      <c r="AP92">
        <v>1211676</v>
      </c>
      <c r="AQ92">
        <v>1076721</v>
      </c>
      <c r="AR92">
        <v>2520720</v>
      </c>
      <c r="AS92">
        <v>5146766</v>
      </c>
      <c r="AT92">
        <v>5643065</v>
      </c>
      <c r="AU92">
        <v>1618758</v>
      </c>
      <c r="AV92">
        <v>390562</v>
      </c>
      <c r="AW92">
        <v>0</v>
      </c>
      <c r="AX92">
        <v>0</v>
      </c>
      <c r="AY92">
        <v>2706845</v>
      </c>
      <c r="AZ92">
        <v>2156073</v>
      </c>
      <c r="BA92">
        <v>0</v>
      </c>
      <c r="BB92">
        <v>2179213</v>
      </c>
      <c r="BC92">
        <v>4886058</v>
      </c>
      <c r="BD92">
        <v>757007</v>
      </c>
      <c r="BE92">
        <v>2439921</v>
      </c>
      <c r="BF92">
        <v>2936220</v>
      </c>
      <c r="BG92">
        <v>1</v>
      </c>
      <c r="BH92">
        <v>757006</v>
      </c>
      <c r="BI92">
        <v>757007</v>
      </c>
      <c r="BJ92">
        <v>757007</v>
      </c>
      <c r="BM92">
        <v>-30785</v>
      </c>
      <c r="BO92">
        <v>-624338</v>
      </c>
      <c r="BP92">
        <v>1510200</v>
      </c>
      <c r="BQ92">
        <v>4371900</v>
      </c>
      <c r="BR92">
        <v>16703129</v>
      </c>
      <c r="BS92">
        <v>1812274</v>
      </c>
    </row>
    <row r="93" spans="1:71" x14ac:dyDescent="0.35">
      <c r="A93">
        <v>9133402</v>
      </c>
      <c r="B93" t="s">
        <v>1348</v>
      </c>
      <c r="C93" s="36">
        <v>41836</v>
      </c>
      <c r="D93">
        <v>8</v>
      </c>
      <c r="E93">
        <v>0</v>
      </c>
      <c r="F93">
        <v>0</v>
      </c>
      <c r="G93" t="s">
        <v>1088</v>
      </c>
      <c r="H93" t="s">
        <v>1089</v>
      </c>
      <c r="I93" t="s">
        <v>1090</v>
      </c>
      <c r="J93">
        <v>0</v>
      </c>
      <c r="K93" t="s">
        <v>1091</v>
      </c>
      <c r="L93" s="36">
        <v>44286</v>
      </c>
      <c r="M93" t="s">
        <v>1126</v>
      </c>
      <c r="N93" t="s">
        <v>1127</v>
      </c>
      <c r="O93" s="40">
        <v>44286</v>
      </c>
      <c r="P93">
        <v>12</v>
      </c>
      <c r="Q93" s="38">
        <v>16355691</v>
      </c>
      <c r="S93">
        <v>3561856</v>
      </c>
      <c r="T93">
        <v>158595</v>
      </c>
      <c r="U93">
        <v>322086</v>
      </c>
      <c r="V93" s="42">
        <f t="shared" si="11"/>
        <v>817784.55</v>
      </c>
      <c r="W93" s="38">
        <f t="shared" si="12"/>
        <v>17.173475549999999</v>
      </c>
      <c r="X93" s="38">
        <v>157470</v>
      </c>
      <c r="Y93">
        <v>127551</v>
      </c>
      <c r="Z93">
        <v>0</v>
      </c>
      <c r="AA93">
        <v>127551</v>
      </c>
      <c r="AB93">
        <v>1633047</v>
      </c>
      <c r="AC93" s="3">
        <f t="shared" si="15"/>
        <v>0.96278414650900412</v>
      </c>
      <c r="AD93" s="3">
        <f t="shared" si="14"/>
        <v>0.16534349999999998</v>
      </c>
      <c r="AE93" s="34">
        <v>44</v>
      </c>
      <c r="AF93" s="33">
        <f t="shared" si="16"/>
        <v>0.28175178294573644</v>
      </c>
      <c r="AG93" s="38">
        <v>5805000000</v>
      </c>
      <c r="AH93">
        <v>163491</v>
      </c>
      <c r="AI93">
        <v>0</v>
      </c>
      <c r="AJ93">
        <v>719335</v>
      </c>
      <c r="AK93">
        <v>0</v>
      </c>
      <c r="AL93">
        <v>27636</v>
      </c>
      <c r="AM93">
        <v>0</v>
      </c>
      <c r="AN93">
        <v>746971</v>
      </c>
      <c r="AO93">
        <v>492500</v>
      </c>
      <c r="AP93">
        <v>2327149</v>
      </c>
      <c r="AQ93">
        <v>1740493</v>
      </c>
      <c r="AR93">
        <v>506037</v>
      </c>
      <c r="AS93">
        <v>3325686</v>
      </c>
      <c r="AT93">
        <v>4072657</v>
      </c>
      <c r="AU93">
        <v>896163</v>
      </c>
      <c r="AV93">
        <v>840527</v>
      </c>
      <c r="AW93">
        <v>0</v>
      </c>
      <c r="AX93">
        <v>10000</v>
      </c>
      <c r="AY93">
        <v>1225774</v>
      </c>
      <c r="AZ93">
        <v>40000</v>
      </c>
      <c r="BA93">
        <v>40000</v>
      </c>
      <c r="BB93">
        <v>115249</v>
      </c>
      <c r="BC93">
        <v>1341023</v>
      </c>
      <c r="BD93">
        <v>2731634</v>
      </c>
      <c r="BE93">
        <v>2099912</v>
      </c>
      <c r="BF93">
        <v>2846883</v>
      </c>
      <c r="BG93">
        <v>100</v>
      </c>
      <c r="BH93">
        <v>2731534</v>
      </c>
      <c r="BI93">
        <v>2731634</v>
      </c>
      <c r="BJ93">
        <v>2731634</v>
      </c>
      <c r="BM93">
        <v>-379530</v>
      </c>
      <c r="BO93">
        <v>68982</v>
      </c>
      <c r="BP93">
        <v>212896</v>
      </c>
      <c r="BQ93">
        <v>2681395</v>
      </c>
      <c r="BR93">
        <v>18481112</v>
      </c>
      <c r="BS93">
        <v>7350827</v>
      </c>
    </row>
    <row r="94" spans="1:71" x14ac:dyDescent="0.35">
      <c r="A94">
        <v>6927529</v>
      </c>
      <c r="B94" t="s">
        <v>1306</v>
      </c>
      <c r="C94" s="36">
        <v>39972</v>
      </c>
      <c r="D94">
        <v>13</v>
      </c>
      <c r="E94">
        <v>0</v>
      </c>
      <c r="F94">
        <v>0</v>
      </c>
      <c r="G94" t="s">
        <v>1088</v>
      </c>
      <c r="H94" t="s">
        <v>1089</v>
      </c>
      <c r="I94" t="s">
        <v>1250</v>
      </c>
      <c r="J94">
        <v>0</v>
      </c>
      <c r="K94" t="s">
        <v>1091</v>
      </c>
      <c r="L94" s="36">
        <v>43281</v>
      </c>
      <c r="M94" t="s">
        <v>1251</v>
      </c>
      <c r="N94" t="s">
        <v>1252</v>
      </c>
      <c r="O94" s="40">
        <v>42551</v>
      </c>
      <c r="P94">
        <v>12</v>
      </c>
      <c r="Q94" s="38">
        <v>20016723</v>
      </c>
      <c r="S94">
        <v>7693565</v>
      </c>
      <c r="T94">
        <v>156674</v>
      </c>
      <c r="U94">
        <v>388909</v>
      </c>
      <c r="V94" s="42">
        <f t="shared" si="11"/>
        <v>1000836.15</v>
      </c>
      <c r="W94" s="38">
        <f t="shared" si="12"/>
        <v>21.017559149999997</v>
      </c>
      <c r="X94" s="38">
        <v>157247</v>
      </c>
      <c r="Y94">
        <v>125798</v>
      </c>
      <c r="Z94">
        <v>0</v>
      </c>
      <c r="AA94">
        <v>125798</v>
      </c>
      <c r="AB94">
        <v>5592519</v>
      </c>
      <c r="AC94" s="3">
        <f t="shared" si="15"/>
        <v>0.78557813883920957</v>
      </c>
      <c r="AD94" s="3">
        <f t="shared" si="14"/>
        <v>0.16510934999999996</v>
      </c>
      <c r="AE94" s="34">
        <v>635</v>
      </c>
      <c r="AF94" s="33">
        <f t="shared" si="16"/>
        <v>0.34481865633074937</v>
      </c>
      <c r="AG94" s="38">
        <v>5805000000</v>
      </c>
      <c r="AH94">
        <v>232235</v>
      </c>
      <c r="AI94">
        <v>0</v>
      </c>
      <c r="AJ94">
        <v>2314851</v>
      </c>
      <c r="AK94">
        <v>0</v>
      </c>
      <c r="AL94">
        <v>0</v>
      </c>
      <c r="AM94">
        <v>0</v>
      </c>
      <c r="AN94">
        <v>2314851</v>
      </c>
      <c r="AO94">
        <v>1185284</v>
      </c>
      <c r="AP94">
        <v>1295882</v>
      </c>
      <c r="AQ94">
        <v>1295882</v>
      </c>
      <c r="AR94">
        <v>107314</v>
      </c>
      <c r="AS94">
        <v>2588480</v>
      </c>
      <c r="AT94">
        <v>4903331</v>
      </c>
      <c r="AU94">
        <v>2067801</v>
      </c>
      <c r="AV94">
        <v>2067801</v>
      </c>
      <c r="AW94">
        <v>0</v>
      </c>
      <c r="AX94">
        <v>0</v>
      </c>
      <c r="AY94">
        <v>2067801</v>
      </c>
      <c r="AZ94">
        <v>0</v>
      </c>
      <c r="BA94">
        <v>0</v>
      </c>
      <c r="BB94">
        <v>1706937</v>
      </c>
      <c r="BC94">
        <v>3774738</v>
      </c>
      <c r="BD94">
        <v>1128593</v>
      </c>
      <c r="BE94">
        <v>520679</v>
      </c>
      <c r="BF94">
        <v>2835530</v>
      </c>
      <c r="BG94">
        <v>100</v>
      </c>
      <c r="BH94">
        <v>830355</v>
      </c>
      <c r="BI94">
        <v>1128593</v>
      </c>
      <c r="BJ94">
        <v>1128593</v>
      </c>
      <c r="BM94">
        <v>-796190</v>
      </c>
      <c r="BO94">
        <v>322952</v>
      </c>
      <c r="BP94">
        <v>-14709</v>
      </c>
      <c r="BQ94">
        <v>3084218</v>
      </c>
      <c r="BR94">
        <v>31248963</v>
      </c>
      <c r="BS94">
        <v>3153331</v>
      </c>
    </row>
    <row r="95" spans="1:71" x14ac:dyDescent="0.35">
      <c r="B95" t="s">
        <v>1300</v>
      </c>
      <c r="O95" s="40">
        <v>44316</v>
      </c>
      <c r="Q95" s="38">
        <v>6137044</v>
      </c>
      <c r="V95" s="42">
        <f t="shared" si="11"/>
        <v>306852.2</v>
      </c>
      <c r="W95" s="38">
        <f t="shared" si="12"/>
        <v>6.4438962000000002</v>
      </c>
      <c r="X95" s="38">
        <v>-162480</v>
      </c>
      <c r="AC95" s="3">
        <v>2</v>
      </c>
      <c r="AD95" s="3">
        <f t="shared" si="14"/>
        <v>0.128877924</v>
      </c>
      <c r="AE95" s="34">
        <v>963</v>
      </c>
      <c r="AF95" s="33">
        <f t="shared" si="16"/>
        <v>0.10571996554694228</v>
      </c>
      <c r="AG95" s="38">
        <v>5805000000</v>
      </c>
    </row>
    <row r="96" spans="1:71" x14ac:dyDescent="0.35">
      <c r="A96">
        <v>10858876</v>
      </c>
      <c r="B96" t="s">
        <v>1351</v>
      </c>
      <c r="C96" s="36">
        <v>42926</v>
      </c>
      <c r="D96">
        <v>5</v>
      </c>
      <c r="E96">
        <v>0</v>
      </c>
      <c r="F96">
        <v>1</v>
      </c>
      <c r="G96" t="s">
        <v>1088</v>
      </c>
      <c r="H96" t="s">
        <v>1089</v>
      </c>
      <c r="I96" t="s">
        <v>1090</v>
      </c>
      <c r="J96">
        <v>0</v>
      </c>
      <c r="K96" t="s">
        <v>1091</v>
      </c>
      <c r="L96" s="36">
        <v>44286</v>
      </c>
      <c r="N96" t="s">
        <v>1142</v>
      </c>
      <c r="O96" s="40">
        <v>44286</v>
      </c>
      <c r="P96">
        <v>12</v>
      </c>
      <c r="Q96" s="38">
        <v>25463127</v>
      </c>
      <c r="R96">
        <v>0</v>
      </c>
      <c r="S96">
        <v>6402055</v>
      </c>
      <c r="T96">
        <v>116992</v>
      </c>
      <c r="U96">
        <v>1549710</v>
      </c>
      <c r="V96" s="42">
        <f t="shared" si="11"/>
        <v>1273156.3500000001</v>
      </c>
      <c r="W96" s="38">
        <f t="shared" si="12"/>
        <v>26.736283350000001</v>
      </c>
      <c r="X96" s="38">
        <v>101669</v>
      </c>
      <c r="Y96">
        <v>-99478</v>
      </c>
      <c r="Z96">
        <v>0</v>
      </c>
      <c r="AA96">
        <v>-99478</v>
      </c>
      <c r="AB96">
        <v>15845943</v>
      </c>
      <c r="AC96" s="3">
        <f>SUM(X96/Q96)*100</f>
        <v>0.39927931867912375</v>
      </c>
      <c r="AD96" s="3">
        <f t="shared" si="14"/>
        <v>0.10675245000000001</v>
      </c>
      <c r="AE96" s="34">
        <v>790</v>
      </c>
      <c r="AF96" s="33">
        <f t="shared" si="16"/>
        <v>0.43864129198966406</v>
      </c>
      <c r="AG96" s="38">
        <v>5805000000</v>
      </c>
      <c r="AH96">
        <v>618795</v>
      </c>
      <c r="AI96">
        <v>813923</v>
      </c>
      <c r="AJ96">
        <v>825428</v>
      </c>
      <c r="AK96">
        <v>5069239</v>
      </c>
      <c r="AL96">
        <v>0</v>
      </c>
      <c r="AM96">
        <v>92249</v>
      </c>
      <c r="AN96">
        <v>5986916</v>
      </c>
      <c r="AO96">
        <v>134681</v>
      </c>
      <c r="AP96">
        <v>4530223</v>
      </c>
      <c r="AQ96">
        <v>3860598</v>
      </c>
      <c r="AR96">
        <v>4305738</v>
      </c>
      <c r="AS96">
        <v>8970642</v>
      </c>
      <c r="AT96">
        <v>14957558</v>
      </c>
      <c r="AU96">
        <v>692963</v>
      </c>
      <c r="AV96">
        <v>592475</v>
      </c>
      <c r="AW96">
        <v>0</v>
      </c>
      <c r="AX96">
        <v>0</v>
      </c>
      <c r="AY96">
        <v>4862122</v>
      </c>
      <c r="AZ96">
        <v>0</v>
      </c>
      <c r="BA96">
        <v>0</v>
      </c>
      <c r="BB96">
        <v>286589</v>
      </c>
      <c r="BC96">
        <v>5148711</v>
      </c>
      <c r="BD96">
        <v>9808847</v>
      </c>
      <c r="BE96">
        <v>4108520</v>
      </c>
      <c r="BF96">
        <v>10095436</v>
      </c>
      <c r="BG96">
        <v>10873184</v>
      </c>
      <c r="BH96">
        <v>-2497878</v>
      </c>
      <c r="BI96">
        <v>9808847</v>
      </c>
      <c r="BJ96">
        <v>4739608</v>
      </c>
      <c r="BK96">
        <v>-144380</v>
      </c>
      <c r="BL96">
        <v>-13323</v>
      </c>
      <c r="BM96">
        <v>0</v>
      </c>
      <c r="BO96">
        <v>-144380</v>
      </c>
      <c r="BP96">
        <v>2573098</v>
      </c>
      <c r="BQ96">
        <v>15123839</v>
      </c>
      <c r="BR96">
        <v>33728308</v>
      </c>
      <c r="BS96">
        <v>26395607</v>
      </c>
    </row>
    <row r="97" spans="1:71" x14ac:dyDescent="0.35">
      <c r="A97">
        <v>473038</v>
      </c>
      <c r="B97" t="s">
        <v>1382</v>
      </c>
      <c r="C97" s="36">
        <v>18160</v>
      </c>
      <c r="D97">
        <v>73</v>
      </c>
      <c r="E97">
        <v>0</v>
      </c>
      <c r="F97">
        <v>0</v>
      </c>
      <c r="G97" t="s">
        <v>1088</v>
      </c>
      <c r="H97" t="s">
        <v>1089</v>
      </c>
      <c r="I97" t="s">
        <v>1090</v>
      </c>
      <c r="J97">
        <v>0</v>
      </c>
      <c r="K97" t="s">
        <v>1091</v>
      </c>
      <c r="L97" s="36">
        <v>44286</v>
      </c>
      <c r="M97" t="s">
        <v>1165</v>
      </c>
      <c r="N97" t="s">
        <v>1166</v>
      </c>
      <c r="O97" s="40">
        <v>44286</v>
      </c>
      <c r="P97">
        <v>12</v>
      </c>
      <c r="Q97" s="38">
        <v>12757132</v>
      </c>
      <c r="R97">
        <v>0</v>
      </c>
      <c r="S97">
        <v>912999</v>
      </c>
      <c r="T97">
        <v>111649</v>
      </c>
      <c r="U97">
        <v>281275</v>
      </c>
      <c r="V97" s="42">
        <f t="shared" si="11"/>
        <v>637856.60000000009</v>
      </c>
      <c r="W97" s="38">
        <f t="shared" si="12"/>
        <v>13.3949886</v>
      </c>
      <c r="X97" s="38">
        <v>101405</v>
      </c>
      <c r="Y97">
        <v>74387</v>
      </c>
      <c r="Z97">
        <v>0</v>
      </c>
      <c r="AA97">
        <v>74387</v>
      </c>
      <c r="AB97">
        <v>12767284</v>
      </c>
      <c r="AC97" s="3">
        <f>SUM(X97/Q97)*100</f>
        <v>0.79488869441814969</v>
      </c>
      <c r="AD97" s="3">
        <f t="shared" si="14"/>
        <v>0.10647524999999999</v>
      </c>
      <c r="AE97" s="34">
        <v>1071</v>
      </c>
      <c r="AF97" s="33">
        <f t="shared" si="16"/>
        <v>0.21976110249784667</v>
      </c>
      <c r="AG97" s="38">
        <v>5805000000</v>
      </c>
      <c r="AH97">
        <v>169626</v>
      </c>
      <c r="AI97">
        <v>0</v>
      </c>
      <c r="AJ97">
        <v>1028344</v>
      </c>
      <c r="AK97">
        <v>0</v>
      </c>
      <c r="AL97">
        <v>7748</v>
      </c>
      <c r="AM97">
        <v>0</v>
      </c>
      <c r="AN97">
        <v>1036092</v>
      </c>
      <c r="AO97">
        <v>18552</v>
      </c>
      <c r="AP97">
        <v>2757575</v>
      </c>
      <c r="AQ97">
        <v>1645444</v>
      </c>
      <c r="AR97">
        <v>437</v>
      </c>
      <c r="AS97">
        <v>2776564</v>
      </c>
      <c r="AT97">
        <v>3812656</v>
      </c>
      <c r="AU97">
        <v>432638</v>
      </c>
      <c r="AV97">
        <v>167217</v>
      </c>
      <c r="AW97">
        <v>249101</v>
      </c>
      <c r="AX97">
        <v>0</v>
      </c>
      <c r="AY97">
        <v>1437844</v>
      </c>
      <c r="AZ97">
        <v>779780</v>
      </c>
      <c r="BA97">
        <v>779780</v>
      </c>
      <c r="BB97">
        <v>1715032</v>
      </c>
      <c r="BC97">
        <v>3152876</v>
      </c>
      <c r="BD97">
        <v>659780</v>
      </c>
      <c r="BE97">
        <v>1338720</v>
      </c>
      <c r="BF97">
        <v>2374812</v>
      </c>
      <c r="BG97">
        <v>650078</v>
      </c>
      <c r="BH97">
        <v>-6020</v>
      </c>
      <c r="BI97">
        <v>659780</v>
      </c>
      <c r="BJ97">
        <v>659780</v>
      </c>
      <c r="BK97">
        <v>3086756</v>
      </c>
      <c r="BL97">
        <v>-11700</v>
      </c>
      <c r="BM97">
        <v>0</v>
      </c>
      <c r="BO97">
        <v>3086756</v>
      </c>
      <c r="BP97">
        <v>-9934</v>
      </c>
      <c r="BQ97">
        <v>1497660</v>
      </c>
      <c r="BR97">
        <v>9219479</v>
      </c>
      <c r="BS97">
        <v>1775467</v>
      </c>
    </row>
    <row r="98" spans="1:71" x14ac:dyDescent="0.35">
      <c r="A98">
        <v>5942234</v>
      </c>
      <c r="B98" t="s">
        <v>1356</v>
      </c>
      <c r="C98" s="36">
        <v>38981</v>
      </c>
      <c r="D98">
        <v>16</v>
      </c>
      <c r="E98">
        <v>1</v>
      </c>
      <c r="F98">
        <v>0</v>
      </c>
      <c r="G98" t="s">
        <v>1088</v>
      </c>
      <c r="H98" t="s">
        <v>1089</v>
      </c>
      <c r="I98" t="s">
        <v>1090</v>
      </c>
      <c r="J98">
        <v>0</v>
      </c>
      <c r="K98" t="s">
        <v>1091</v>
      </c>
      <c r="L98" s="36">
        <v>44286</v>
      </c>
      <c r="M98" t="s">
        <v>1240</v>
      </c>
      <c r="N98" t="s">
        <v>1241</v>
      </c>
      <c r="O98" s="40">
        <v>44286</v>
      </c>
      <c r="P98">
        <v>12</v>
      </c>
      <c r="Q98" s="38">
        <v>13724221</v>
      </c>
      <c r="S98">
        <v>5492241</v>
      </c>
      <c r="T98">
        <v>73480</v>
      </c>
      <c r="U98">
        <v>93225</v>
      </c>
      <c r="V98" s="42">
        <f t="shared" si="11"/>
        <v>686211.05</v>
      </c>
      <c r="W98" s="38">
        <f t="shared" ref="W98:W99" si="17">SUM(Q98+V98)/1000000</f>
        <v>14.410432050000001</v>
      </c>
      <c r="X98" s="38">
        <v>73629</v>
      </c>
      <c r="Y98">
        <v>60376</v>
      </c>
      <c r="Z98">
        <v>0</v>
      </c>
      <c r="AA98">
        <v>60376</v>
      </c>
      <c r="AB98">
        <v>6801183</v>
      </c>
      <c r="AC98" s="3">
        <f>SUM(X98/Q98)*100</f>
        <v>0.53648946632380812</v>
      </c>
      <c r="AD98" s="3">
        <f t="shared" si="14"/>
        <v>7.7310450000000003E-2</v>
      </c>
      <c r="AE98" s="34">
        <v>330</v>
      </c>
      <c r="AF98" s="33">
        <f t="shared" si="16"/>
        <v>0.23642068906115418</v>
      </c>
      <c r="AG98" s="38">
        <v>5805000000</v>
      </c>
      <c r="AH98">
        <v>19745</v>
      </c>
      <c r="AI98">
        <v>0</v>
      </c>
      <c r="AJ98">
        <v>22746</v>
      </c>
      <c r="AK98">
        <v>0</v>
      </c>
      <c r="AL98">
        <v>0</v>
      </c>
      <c r="AM98">
        <v>0</v>
      </c>
      <c r="AN98">
        <v>22746</v>
      </c>
      <c r="AO98">
        <v>0</v>
      </c>
      <c r="AP98">
        <v>2516863</v>
      </c>
      <c r="AQ98">
        <v>2363785</v>
      </c>
      <c r="AR98">
        <v>226197</v>
      </c>
      <c r="AS98">
        <v>2743060</v>
      </c>
      <c r="AT98">
        <v>2765806</v>
      </c>
      <c r="AU98">
        <v>34777</v>
      </c>
      <c r="AV98">
        <v>34777</v>
      </c>
      <c r="AW98">
        <v>0</v>
      </c>
      <c r="AX98">
        <v>0</v>
      </c>
      <c r="AY98">
        <v>1343172</v>
      </c>
      <c r="AZ98">
        <v>0</v>
      </c>
      <c r="BA98">
        <v>0</v>
      </c>
      <c r="BB98">
        <v>0</v>
      </c>
      <c r="BC98">
        <v>1343172</v>
      </c>
      <c r="BD98">
        <v>1422634</v>
      </c>
      <c r="BE98">
        <v>1399888</v>
      </c>
      <c r="BF98">
        <v>1422634</v>
      </c>
      <c r="BG98">
        <v>750</v>
      </c>
      <c r="BH98">
        <v>1421884</v>
      </c>
      <c r="BI98">
        <v>1422634</v>
      </c>
      <c r="BJ98">
        <v>1422634</v>
      </c>
      <c r="BM98">
        <v>-24417</v>
      </c>
      <c r="BO98">
        <v>-13104</v>
      </c>
      <c r="BP98">
        <v>155398</v>
      </c>
      <c r="BQ98">
        <v>1022184</v>
      </c>
      <c r="BR98">
        <v>27784473</v>
      </c>
      <c r="BS98">
        <v>3892326</v>
      </c>
    </row>
    <row r="99" spans="1:71" x14ac:dyDescent="0.35">
      <c r="A99">
        <v>6603046</v>
      </c>
      <c r="B99" t="s">
        <v>1337</v>
      </c>
      <c r="C99" s="36">
        <v>39595</v>
      </c>
      <c r="D99">
        <v>14</v>
      </c>
      <c r="E99">
        <v>0</v>
      </c>
      <c r="F99">
        <v>0</v>
      </c>
      <c r="G99" t="s">
        <v>1088</v>
      </c>
      <c r="H99" t="s">
        <v>1089</v>
      </c>
      <c r="I99" t="s">
        <v>1090</v>
      </c>
      <c r="J99">
        <v>0</v>
      </c>
      <c r="K99" t="s">
        <v>1091</v>
      </c>
      <c r="L99" s="36">
        <v>44347</v>
      </c>
      <c r="M99" t="s">
        <v>1244</v>
      </c>
      <c r="N99" t="s">
        <v>1245</v>
      </c>
      <c r="O99" s="40">
        <v>44347</v>
      </c>
      <c r="P99">
        <v>12</v>
      </c>
      <c r="Q99" s="38">
        <v>13519638</v>
      </c>
      <c r="S99">
        <v>2058815</v>
      </c>
      <c r="T99">
        <v>5129</v>
      </c>
      <c r="U99">
        <v>94924</v>
      </c>
      <c r="V99" s="42">
        <f t="shared" si="11"/>
        <v>675981.9</v>
      </c>
      <c r="W99" s="38">
        <f t="shared" si="17"/>
        <v>14.195619900000001</v>
      </c>
      <c r="X99" s="38">
        <v>-1758</v>
      </c>
      <c r="Y99">
        <v>-1758</v>
      </c>
      <c r="Z99">
        <v>0</v>
      </c>
      <c r="AA99">
        <v>-1758</v>
      </c>
      <c r="AB99">
        <v>4316787</v>
      </c>
      <c r="AC99" s="3">
        <f>SUM(X99/Q99)*100</f>
        <v>-1.300330674534333E-2</v>
      </c>
      <c r="AD99" s="3">
        <v>0.1</v>
      </c>
      <c r="AE99" s="34">
        <v>342</v>
      </c>
      <c r="AF99" s="33">
        <f t="shared" si="16"/>
        <v>0.23289643410852715</v>
      </c>
      <c r="AG99" s="38">
        <v>5805000000</v>
      </c>
      <c r="AH99">
        <v>89795</v>
      </c>
      <c r="AI99">
        <v>0</v>
      </c>
      <c r="AJ99">
        <v>555119</v>
      </c>
      <c r="AK99">
        <v>0</v>
      </c>
      <c r="AL99">
        <v>3</v>
      </c>
      <c r="AM99">
        <v>0</v>
      </c>
      <c r="AN99">
        <v>555122</v>
      </c>
      <c r="AO99">
        <v>40000</v>
      </c>
      <c r="AP99">
        <v>2743792</v>
      </c>
      <c r="AQ99">
        <v>2743792</v>
      </c>
      <c r="AR99">
        <v>307109</v>
      </c>
      <c r="AS99">
        <v>3090901</v>
      </c>
      <c r="AT99">
        <v>3646023</v>
      </c>
      <c r="AU99">
        <v>2178641</v>
      </c>
      <c r="AV99">
        <v>2178641</v>
      </c>
      <c r="AW99">
        <v>0</v>
      </c>
      <c r="AX99">
        <v>0</v>
      </c>
      <c r="AY99">
        <v>2178641</v>
      </c>
      <c r="AZ99">
        <v>0</v>
      </c>
      <c r="BA99">
        <v>0</v>
      </c>
      <c r="BB99">
        <v>802223</v>
      </c>
      <c r="BC99">
        <v>2980864</v>
      </c>
      <c r="BD99">
        <v>665159</v>
      </c>
      <c r="BE99">
        <v>912260</v>
      </c>
      <c r="BF99">
        <v>1467382</v>
      </c>
      <c r="BG99">
        <v>153</v>
      </c>
      <c r="BH99">
        <v>647619</v>
      </c>
      <c r="BI99">
        <v>665159</v>
      </c>
      <c r="BJ99">
        <v>665159</v>
      </c>
      <c r="BM99">
        <v>-284435</v>
      </c>
      <c r="BO99">
        <v>499011</v>
      </c>
      <c r="BP99">
        <v>235081</v>
      </c>
      <c r="BQ99">
        <v>574260</v>
      </c>
      <c r="BR99">
        <v>18449395</v>
      </c>
      <c r="BS99">
        <v>1754024</v>
      </c>
    </row>
  </sheetData>
  <sortState ref="A2:CN99">
    <sortCondition descending="1" ref="AD2:AD99"/>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66"/>
  <sheetViews>
    <sheetView zoomScale="115" workbookViewId="0">
      <pane xSplit="1" ySplit="1" topLeftCell="Q2" activePane="bottomRight" state="frozen"/>
      <selection pane="topRight" activeCell="B1" sqref="B1"/>
      <selection pane="bottomLeft" activeCell="A2" sqref="A2"/>
      <selection pane="bottomRight" activeCell="S2" sqref="S2"/>
    </sheetView>
  </sheetViews>
  <sheetFormatPr defaultColWidth="9.1328125" defaultRowHeight="12.75" x14ac:dyDescent="0.35"/>
  <cols>
    <col min="1" max="1" width="45.1328125" style="14" bestFit="1" customWidth="1"/>
    <col min="2" max="2" width="30" style="14" bestFit="1" customWidth="1"/>
    <col min="3" max="3" width="29.1328125" style="14" bestFit="1" customWidth="1"/>
    <col min="4" max="4" width="23.59765625" style="14" bestFit="1" customWidth="1"/>
    <col min="5" max="5" width="25.1328125" style="14" bestFit="1" customWidth="1"/>
    <col min="6" max="6" width="12.59765625" style="14" bestFit="1" customWidth="1"/>
    <col min="7" max="7" width="15.265625" style="14" bestFit="1" customWidth="1"/>
    <col min="8" max="8" width="14.3984375" style="14" bestFit="1" customWidth="1"/>
    <col min="9" max="9" width="29.73046875" style="14" bestFit="1" customWidth="1"/>
    <col min="10" max="10" width="13.59765625" style="14" bestFit="1" customWidth="1"/>
    <col min="11" max="11" width="24.796875" style="14" bestFit="1" customWidth="1"/>
    <col min="12" max="12" width="14.59765625" style="14" bestFit="1" customWidth="1"/>
    <col min="13" max="13" width="106.265625" style="14" customWidth="1"/>
    <col min="14" max="14" width="15.73046875" style="14" customWidth="1"/>
    <col min="15" max="17" width="15.73046875" style="28" customWidth="1"/>
    <col min="18" max="20" width="15.73046875" style="30" customWidth="1"/>
    <col min="21" max="23" width="10.265625" style="15" bestFit="1" customWidth="1"/>
    <col min="24" max="24" width="15.73046875" style="16" customWidth="1"/>
    <col min="25" max="25" width="19.265625" style="24" customWidth="1"/>
    <col min="26" max="28" width="13.796875" style="16" bestFit="1" customWidth="1"/>
    <col min="29" max="29" width="20.796875" style="20" bestFit="1" customWidth="1"/>
    <col min="30" max="30" width="15.265625" style="22" bestFit="1" customWidth="1"/>
    <col min="31" max="33" width="18.1328125" style="16" bestFit="1" customWidth="1"/>
    <col min="34" max="36" width="16.265625" style="16" bestFit="1" customWidth="1"/>
    <col min="37" max="39" width="20.3984375" style="16" bestFit="1" customWidth="1"/>
    <col min="40" max="42" width="18.1328125" style="16" bestFit="1" customWidth="1"/>
    <col min="43" max="43" width="25.265625" style="16" bestFit="1" customWidth="1"/>
    <col min="44" max="45" width="24.59765625" style="16" bestFit="1" customWidth="1"/>
    <col min="46" max="46" width="24.1328125" style="16" bestFit="1" customWidth="1"/>
    <col min="47" max="48" width="23.3984375" style="16" bestFit="1" customWidth="1"/>
    <col min="49" max="51" width="17" style="16" bestFit="1" customWidth="1"/>
    <col min="52" max="52" width="16" style="16" bestFit="1" customWidth="1"/>
    <col min="53" max="54" width="15.265625" style="16" bestFit="1" customWidth="1"/>
    <col min="55" max="55" width="23.59765625" style="16" bestFit="1" customWidth="1"/>
    <col min="56" max="57" width="22.796875" style="16" bestFit="1" customWidth="1"/>
    <col min="58" max="58" width="27" style="26" bestFit="1" customWidth="1"/>
    <col min="59" max="59" width="21.265625" style="14" bestFit="1" customWidth="1"/>
    <col min="60" max="62" width="15.3984375" style="17" bestFit="1" customWidth="1"/>
    <col min="63" max="63" width="45.1328125" style="14" customWidth="1"/>
    <col min="64" max="64" width="39.1328125" style="14" customWidth="1"/>
    <col min="65" max="65" width="20.59765625" style="18" bestFit="1" customWidth="1"/>
    <col min="66" max="66" width="20" style="18" bestFit="1" customWidth="1"/>
    <col min="67" max="67" width="20.59765625" style="18" bestFit="1" customWidth="1"/>
    <col min="68" max="68" width="19.796875" style="18" bestFit="1" customWidth="1"/>
    <col min="69" max="69" width="21.1328125" style="18" bestFit="1" customWidth="1"/>
    <col min="70" max="70" width="20.3984375" style="18" bestFit="1" customWidth="1"/>
    <col min="71" max="71" width="30.73046875" style="14" bestFit="1" customWidth="1"/>
    <col min="72" max="72" width="29.1328125" style="14" bestFit="1" customWidth="1"/>
    <col min="73" max="73" width="25.796875" style="14" bestFit="1" customWidth="1"/>
    <col min="74" max="74" width="26.265625" style="14" bestFit="1" customWidth="1"/>
    <col min="75" max="75" width="17.59765625" style="14" bestFit="1" customWidth="1"/>
    <col min="76" max="16384" width="9.1328125" style="13"/>
  </cols>
  <sheetData>
    <row r="1" spans="1:75" ht="13.15" x14ac:dyDescent="0.4">
      <c r="A1" s="8" t="s">
        <v>201</v>
      </c>
      <c r="B1" s="8" t="s">
        <v>202</v>
      </c>
      <c r="C1" s="8" t="s">
        <v>203</v>
      </c>
      <c r="D1" s="8" t="s">
        <v>204</v>
      </c>
      <c r="E1" s="8" t="s">
        <v>205</v>
      </c>
      <c r="F1" s="8" t="s">
        <v>206</v>
      </c>
      <c r="G1" s="8" t="s">
        <v>207</v>
      </c>
      <c r="H1" s="8" t="s">
        <v>208</v>
      </c>
      <c r="I1" s="8" t="s">
        <v>209</v>
      </c>
      <c r="J1" s="8" t="s">
        <v>210</v>
      </c>
      <c r="K1" s="8" t="s">
        <v>211</v>
      </c>
      <c r="L1" s="8" t="s">
        <v>212</v>
      </c>
      <c r="M1" s="8" t="s">
        <v>213</v>
      </c>
      <c r="N1" s="8" t="s">
        <v>214</v>
      </c>
      <c r="O1" s="27" t="s">
        <v>974</v>
      </c>
      <c r="P1" s="27" t="s">
        <v>970</v>
      </c>
      <c r="Q1" s="27" t="s">
        <v>971</v>
      </c>
      <c r="R1" s="29" t="s">
        <v>975</v>
      </c>
      <c r="S1" s="29" t="s">
        <v>972</v>
      </c>
      <c r="T1" s="29" t="s">
        <v>973</v>
      </c>
      <c r="U1" s="9" t="s">
        <v>215</v>
      </c>
      <c r="V1" s="9" t="s">
        <v>216</v>
      </c>
      <c r="W1" s="9" t="s">
        <v>217</v>
      </c>
      <c r="X1" s="10" t="s">
        <v>69</v>
      </c>
      <c r="Y1" s="23" t="s">
        <v>70</v>
      </c>
      <c r="Z1" s="10" t="s">
        <v>218</v>
      </c>
      <c r="AA1" s="10" t="s">
        <v>219</v>
      </c>
      <c r="AB1" s="10" t="s">
        <v>220</v>
      </c>
      <c r="AC1" s="19" t="s">
        <v>71</v>
      </c>
      <c r="AD1" s="21" t="s">
        <v>72</v>
      </c>
      <c r="AE1" s="10" t="s">
        <v>221</v>
      </c>
      <c r="AF1" s="10" t="s">
        <v>222</v>
      </c>
      <c r="AG1" s="10" t="s">
        <v>223</v>
      </c>
      <c r="AH1" s="10" t="s">
        <v>224</v>
      </c>
      <c r="AI1" s="10" t="s">
        <v>225</v>
      </c>
      <c r="AJ1" s="10" t="s">
        <v>226</v>
      </c>
      <c r="AK1" s="10" t="s">
        <v>227</v>
      </c>
      <c r="AL1" s="10" t="s">
        <v>228</v>
      </c>
      <c r="AM1" s="10" t="s">
        <v>229</v>
      </c>
      <c r="AN1" s="10" t="s">
        <v>230</v>
      </c>
      <c r="AO1" s="10" t="s">
        <v>231</v>
      </c>
      <c r="AP1" s="10" t="s">
        <v>232</v>
      </c>
      <c r="AQ1" s="10" t="s">
        <v>233</v>
      </c>
      <c r="AR1" s="10" t="s">
        <v>234</v>
      </c>
      <c r="AS1" s="10" t="s">
        <v>235</v>
      </c>
      <c r="AT1" s="10" t="s">
        <v>236</v>
      </c>
      <c r="AU1" s="10" t="s">
        <v>237</v>
      </c>
      <c r="AV1" s="10" t="s">
        <v>238</v>
      </c>
      <c r="AW1" s="10" t="s">
        <v>239</v>
      </c>
      <c r="AX1" s="10" t="s">
        <v>240</v>
      </c>
      <c r="AY1" s="10" t="s">
        <v>241</v>
      </c>
      <c r="AZ1" s="10" t="s">
        <v>242</v>
      </c>
      <c r="BA1" s="10" t="s">
        <v>243</v>
      </c>
      <c r="BB1" s="10" t="s">
        <v>244</v>
      </c>
      <c r="BC1" s="10" t="s">
        <v>245</v>
      </c>
      <c r="BD1" s="10" t="s">
        <v>246</v>
      </c>
      <c r="BE1" s="10" t="s">
        <v>247</v>
      </c>
      <c r="BF1" s="25" t="s">
        <v>73</v>
      </c>
      <c r="BG1" s="8" t="s">
        <v>74</v>
      </c>
      <c r="BH1" s="11" t="s">
        <v>248</v>
      </c>
      <c r="BI1" s="11" t="s">
        <v>249</v>
      </c>
      <c r="BJ1" s="11" t="s">
        <v>250</v>
      </c>
      <c r="BK1" s="8" t="s">
        <v>251</v>
      </c>
      <c r="BL1" s="8" t="s">
        <v>252</v>
      </c>
      <c r="BM1" s="12" t="s">
        <v>253</v>
      </c>
      <c r="BN1" s="12" t="s">
        <v>254</v>
      </c>
      <c r="BO1" s="12" t="s">
        <v>255</v>
      </c>
      <c r="BP1" s="12" t="s">
        <v>256</v>
      </c>
      <c r="BQ1" s="12" t="s">
        <v>257</v>
      </c>
      <c r="BR1" s="12" t="s">
        <v>258</v>
      </c>
      <c r="BS1" s="8" t="s">
        <v>259</v>
      </c>
      <c r="BT1" s="8" t="s">
        <v>260</v>
      </c>
      <c r="BU1" s="8" t="s">
        <v>261</v>
      </c>
      <c r="BV1" s="8" t="s">
        <v>262</v>
      </c>
      <c r="BW1" s="8" t="s">
        <v>263</v>
      </c>
    </row>
    <row r="2" spans="1:75" x14ac:dyDescent="0.35">
      <c r="A2" s="14" t="s">
        <v>677</v>
      </c>
      <c r="B2" s="14" t="s">
        <v>174</v>
      </c>
      <c r="C2" s="14" t="s">
        <v>175</v>
      </c>
      <c r="D2" s="14" t="s">
        <v>176</v>
      </c>
      <c r="E2" s="14" t="s">
        <v>177</v>
      </c>
      <c r="F2" s="14" t="s">
        <v>684</v>
      </c>
      <c r="G2" s="14" t="s">
        <v>613</v>
      </c>
      <c r="H2" s="14" t="s">
        <v>678</v>
      </c>
      <c r="I2" s="14" t="s">
        <v>293</v>
      </c>
      <c r="J2" s="14" t="s">
        <v>178</v>
      </c>
      <c r="K2" s="14" t="s">
        <v>679</v>
      </c>
      <c r="L2" s="14" t="s">
        <v>680</v>
      </c>
      <c r="M2" s="14" t="s">
        <v>969</v>
      </c>
      <c r="N2" s="14" t="s">
        <v>285</v>
      </c>
      <c r="P2" s="31">
        <v>293800000</v>
      </c>
      <c r="Q2" s="31">
        <v>2956600000</v>
      </c>
      <c r="S2" s="30" t="s">
        <v>976</v>
      </c>
      <c r="T2" s="30" t="s">
        <v>977</v>
      </c>
      <c r="U2" s="15">
        <v>42369</v>
      </c>
      <c r="V2" s="15">
        <v>42735</v>
      </c>
      <c r="W2" s="15">
        <v>43100</v>
      </c>
      <c r="X2" s="16">
        <f t="shared" ref="X2:X33" si="0">SUM(AM2*3)</f>
        <v>2610300000</v>
      </c>
      <c r="Y2" s="24">
        <v>2200</v>
      </c>
      <c r="Z2" s="16">
        <v>1736800000</v>
      </c>
      <c r="AA2" s="16">
        <v>1956000000</v>
      </c>
      <c r="AB2" s="16">
        <v>2093000000</v>
      </c>
      <c r="AC2" s="20">
        <f t="shared" ref="AC2:AC33" si="1">SUM(Y2*4%)</f>
        <v>88</v>
      </c>
      <c r="AD2" s="22">
        <v>720</v>
      </c>
      <c r="AE2" s="16">
        <v>159000000</v>
      </c>
      <c r="AF2" s="16">
        <v>208500000</v>
      </c>
      <c r="AG2" s="16">
        <v>713600000</v>
      </c>
      <c r="AH2" s="16">
        <v>1562100000</v>
      </c>
      <c r="AI2" s="16">
        <v>1719400000</v>
      </c>
      <c r="AJ2" s="16">
        <v>2243600000</v>
      </c>
      <c r="AK2" s="16">
        <v>600800000</v>
      </c>
      <c r="AL2" s="16">
        <v>877700000</v>
      </c>
      <c r="AM2" s="16">
        <v>870100000</v>
      </c>
      <c r="AN2" s="16">
        <v>2162900000</v>
      </c>
      <c r="AO2" s="16">
        <v>2597100000</v>
      </c>
      <c r="AP2" s="16">
        <v>3113700000</v>
      </c>
      <c r="AQ2" s="16">
        <v>854700000</v>
      </c>
      <c r="AR2" s="16">
        <v>733900000</v>
      </c>
      <c r="AS2" s="16">
        <v>719800000</v>
      </c>
      <c r="AT2" s="16">
        <v>898400000</v>
      </c>
      <c r="AU2" s="16">
        <v>1303600000</v>
      </c>
      <c r="AV2" s="16">
        <v>1269500000</v>
      </c>
      <c r="AW2" s="16">
        <v>1753100000</v>
      </c>
      <c r="AX2" s="16">
        <v>2037500000</v>
      </c>
      <c r="AY2" s="16">
        <v>1989300000</v>
      </c>
      <c r="AZ2" s="16">
        <v>606000000</v>
      </c>
      <c r="BA2" s="16">
        <v>639000000</v>
      </c>
      <c r="BB2" s="16">
        <v>286500000</v>
      </c>
      <c r="BC2" s="16">
        <v>253900000</v>
      </c>
      <c r="BD2" s="16">
        <v>143800000</v>
      </c>
      <c r="BE2" s="16">
        <v>150300000</v>
      </c>
      <c r="BF2" s="26">
        <f t="shared" ref="BF2:BF33" si="2">SUM(Y2*1000000)/15000</f>
        <v>146666.66666666666</v>
      </c>
      <c r="BG2" s="14" t="s">
        <v>121</v>
      </c>
      <c r="BH2" s="17">
        <v>29792</v>
      </c>
      <c r="BI2" s="17">
        <v>32150</v>
      </c>
      <c r="BJ2" s="17">
        <v>36036</v>
      </c>
      <c r="BM2" s="18">
        <v>58297.529538131043</v>
      </c>
      <c r="BN2" s="18">
        <v>60839.813374805599</v>
      </c>
      <c r="BO2" s="18">
        <v>58080.808080808078</v>
      </c>
      <c r="BP2" s="18">
        <v>5337.0032223415683</v>
      </c>
      <c r="BQ2" s="18">
        <v>6485.2255054432344</v>
      </c>
      <c r="BR2" s="18">
        <v>19802.419802419801</v>
      </c>
      <c r="BS2" s="14" t="s">
        <v>681</v>
      </c>
      <c r="BT2" s="14" t="s">
        <v>682</v>
      </c>
      <c r="BU2" s="14" t="s">
        <v>683</v>
      </c>
      <c r="BV2" s="14" t="s">
        <v>408</v>
      </c>
      <c r="BW2" s="14" t="s">
        <v>684</v>
      </c>
    </row>
    <row r="3" spans="1:75" x14ac:dyDescent="0.35">
      <c r="A3" s="14" t="s">
        <v>767</v>
      </c>
      <c r="B3" s="14" t="s">
        <v>162</v>
      </c>
      <c r="C3" s="14" t="s">
        <v>163</v>
      </c>
      <c r="D3" s="14" t="s">
        <v>164</v>
      </c>
      <c r="E3" s="14" t="s">
        <v>165</v>
      </c>
      <c r="F3" s="14" t="s">
        <v>166</v>
      </c>
      <c r="G3" s="14" t="s">
        <v>960</v>
      </c>
      <c r="H3" s="14" t="s">
        <v>961</v>
      </c>
      <c r="J3" s="14" t="s">
        <v>167</v>
      </c>
      <c r="K3" s="14" t="s">
        <v>649</v>
      </c>
      <c r="L3" s="14" t="s">
        <v>266</v>
      </c>
      <c r="M3" s="14" t="s">
        <v>937</v>
      </c>
      <c r="N3" s="14" t="s">
        <v>962</v>
      </c>
      <c r="R3" s="30" t="s">
        <v>984</v>
      </c>
      <c r="S3" s="30" t="s">
        <v>985</v>
      </c>
      <c r="T3" s="30" t="s">
        <v>986</v>
      </c>
      <c r="U3" s="15">
        <v>42460</v>
      </c>
      <c r="V3" s="15">
        <v>42825</v>
      </c>
      <c r="W3" s="15">
        <v>43190</v>
      </c>
      <c r="X3" s="16">
        <f t="shared" si="0"/>
        <v>431019000</v>
      </c>
      <c r="Y3" s="24">
        <v>260</v>
      </c>
      <c r="Z3" s="16">
        <v>354837000</v>
      </c>
      <c r="AA3" s="16">
        <v>295175000</v>
      </c>
      <c r="AB3" s="16">
        <v>262140000</v>
      </c>
      <c r="AC3" s="20">
        <f t="shared" si="1"/>
        <v>10.4</v>
      </c>
      <c r="AD3" s="22">
        <v>35</v>
      </c>
      <c r="AE3" s="16">
        <v>7589000</v>
      </c>
      <c r="AF3" s="16">
        <v>15229000</v>
      </c>
      <c r="AG3" s="16">
        <v>33675000</v>
      </c>
      <c r="AH3" s="16">
        <v>339453000</v>
      </c>
      <c r="AI3" s="16">
        <v>263826000</v>
      </c>
      <c r="AJ3" s="16">
        <v>250358000</v>
      </c>
      <c r="AK3" s="16">
        <v>168042000</v>
      </c>
      <c r="AL3" s="16">
        <v>142436000</v>
      </c>
      <c r="AM3" s="16">
        <v>143673000</v>
      </c>
      <c r="AN3" s="16">
        <v>507495000</v>
      </c>
      <c r="AO3" s="16">
        <v>406262000</v>
      </c>
      <c r="AP3" s="16">
        <v>394031000</v>
      </c>
      <c r="AQ3" s="16">
        <v>131198000</v>
      </c>
      <c r="AR3" s="16">
        <v>127394000</v>
      </c>
      <c r="AS3" s="16">
        <v>123098000</v>
      </c>
      <c r="AT3" s="16">
        <v>624614000</v>
      </c>
      <c r="AU3" s="16">
        <v>537599000</v>
      </c>
      <c r="AV3" s="16">
        <v>568439000</v>
      </c>
      <c r="AW3" s="16">
        <v>755812000</v>
      </c>
      <c r="AX3" s="16">
        <v>664993000</v>
      </c>
      <c r="AY3" s="16">
        <v>691537000</v>
      </c>
      <c r="AZ3" s="16">
        <v>534264000</v>
      </c>
      <c r="BA3" s="16">
        <v>479732000</v>
      </c>
      <c r="BB3" s="16">
        <v>505433000</v>
      </c>
      <c r="BC3" s="16">
        <v>36844000</v>
      </c>
      <c r="BD3" s="16">
        <v>15042000</v>
      </c>
      <c r="BE3" s="16">
        <v>20575000</v>
      </c>
      <c r="BF3" s="26">
        <f t="shared" si="2"/>
        <v>17333.333333333332</v>
      </c>
      <c r="BG3" s="14" t="s">
        <v>117</v>
      </c>
      <c r="BH3" s="17">
        <v>4829</v>
      </c>
      <c r="BI3" s="17">
        <v>3844</v>
      </c>
      <c r="BJ3" s="17">
        <v>3428</v>
      </c>
      <c r="BK3" s="14" t="s">
        <v>142</v>
      </c>
      <c r="BL3" s="14" t="s">
        <v>168</v>
      </c>
      <c r="BM3" s="18">
        <v>73480.430731000204</v>
      </c>
      <c r="BN3" s="18">
        <v>76788.501560874094</v>
      </c>
      <c r="BO3" s="18">
        <v>76470.245040840135</v>
      </c>
      <c r="BP3" s="18">
        <v>1571.546904120936</v>
      </c>
      <c r="BQ3" s="18">
        <v>3961.7585848074923</v>
      </c>
      <c r="BR3" s="18">
        <v>9823.5122520420064</v>
      </c>
      <c r="BS3" s="14" t="s">
        <v>646</v>
      </c>
      <c r="BT3" s="14" t="s">
        <v>650</v>
      </c>
      <c r="BU3" s="14" t="s">
        <v>651</v>
      </c>
      <c r="BW3" s="14" t="s">
        <v>647</v>
      </c>
    </row>
    <row r="4" spans="1:75" x14ac:dyDescent="0.35">
      <c r="A4" s="14" t="s">
        <v>622</v>
      </c>
      <c r="B4" s="14" t="s">
        <v>148</v>
      </c>
      <c r="C4" s="14" t="s">
        <v>149</v>
      </c>
      <c r="D4" s="14" t="s">
        <v>654</v>
      </c>
      <c r="E4" s="14" t="s">
        <v>655</v>
      </c>
      <c r="F4" s="14" t="s">
        <v>150</v>
      </c>
      <c r="G4" s="14" t="s">
        <v>938</v>
      </c>
      <c r="H4" s="14" t="s">
        <v>939</v>
      </c>
      <c r="I4" s="14" t="s">
        <v>265</v>
      </c>
      <c r="J4" s="14" t="s">
        <v>940</v>
      </c>
      <c r="K4" s="14" t="s">
        <v>623</v>
      </c>
      <c r="L4" s="14" t="s">
        <v>266</v>
      </c>
      <c r="M4" s="14" t="s">
        <v>624</v>
      </c>
      <c r="N4" s="14" t="s">
        <v>901</v>
      </c>
      <c r="O4" s="28" t="s">
        <v>978</v>
      </c>
      <c r="P4" s="28" t="s">
        <v>979</v>
      </c>
      <c r="Q4" s="28" t="s">
        <v>980</v>
      </c>
      <c r="R4" s="30" t="s">
        <v>981</v>
      </c>
      <c r="S4" s="30" t="s">
        <v>982</v>
      </c>
      <c r="T4" s="30" t="s">
        <v>983</v>
      </c>
      <c r="U4" s="15">
        <v>42460</v>
      </c>
      <c r="V4" s="15">
        <v>42825</v>
      </c>
      <c r="W4" s="15">
        <v>43190</v>
      </c>
      <c r="X4" s="16">
        <f t="shared" si="0"/>
        <v>256575000</v>
      </c>
      <c r="Y4" s="24">
        <v>350</v>
      </c>
      <c r="Z4" s="16">
        <v>328189000</v>
      </c>
      <c r="AA4" s="16">
        <v>339405000</v>
      </c>
      <c r="AB4" s="16">
        <v>347075000</v>
      </c>
      <c r="AC4" s="20">
        <f t="shared" si="1"/>
        <v>14</v>
      </c>
      <c r="AD4" s="22">
        <v>5.0999999999999996</v>
      </c>
      <c r="AE4" s="16">
        <v>8766000</v>
      </c>
      <c r="AF4" s="16">
        <v>8447000</v>
      </c>
      <c r="AG4" s="16">
        <v>5095000</v>
      </c>
      <c r="AH4" s="16">
        <v>12006000</v>
      </c>
      <c r="AI4" s="16">
        <v>14879000</v>
      </c>
      <c r="AJ4" s="16">
        <v>14039000</v>
      </c>
      <c r="AK4" s="16">
        <v>70842000</v>
      </c>
      <c r="AL4" s="16">
        <v>73812000</v>
      </c>
      <c r="AM4" s="16">
        <v>85525000</v>
      </c>
      <c r="AN4" s="16">
        <v>82848000</v>
      </c>
      <c r="AO4" s="16">
        <v>88691000</v>
      </c>
      <c r="AP4" s="16">
        <v>99564000</v>
      </c>
      <c r="AQ4" s="16">
        <v>72374000</v>
      </c>
      <c r="AR4" s="16">
        <v>95811000</v>
      </c>
      <c r="AS4" s="16">
        <v>105110000</v>
      </c>
      <c r="AT4" s="16">
        <v>124000</v>
      </c>
      <c r="AU4" s="16">
        <v>78000</v>
      </c>
      <c r="AV4" s="16">
        <v>31000</v>
      </c>
      <c r="AW4" s="16">
        <v>72498000</v>
      </c>
      <c r="AX4" s="16">
        <v>95889000</v>
      </c>
      <c r="AY4" s="16">
        <v>105141000</v>
      </c>
      <c r="AZ4" s="16">
        <v>9547000</v>
      </c>
      <c r="BA4" s="16">
        <v>16821000</v>
      </c>
      <c r="BB4" s="16">
        <v>16193000</v>
      </c>
      <c r="BC4" s="16">
        <v>1532000</v>
      </c>
      <c r="BD4" s="16">
        <v>21999000</v>
      </c>
      <c r="BE4" s="16">
        <v>19585000</v>
      </c>
      <c r="BF4" s="26">
        <f t="shared" si="2"/>
        <v>23333.333333333332</v>
      </c>
      <c r="BG4" s="14" t="s">
        <v>112</v>
      </c>
      <c r="BH4" s="17">
        <v>0</v>
      </c>
      <c r="BI4" s="17">
        <v>22308</v>
      </c>
      <c r="BJ4" s="17">
        <v>20231</v>
      </c>
      <c r="BK4" s="14" t="s">
        <v>151</v>
      </c>
      <c r="BL4" s="14" t="s">
        <v>152</v>
      </c>
      <c r="BM4" s="18">
        <v>0</v>
      </c>
      <c r="BN4" s="18">
        <v>15214.497041420118</v>
      </c>
      <c r="BO4" s="18">
        <v>17155.602787800901</v>
      </c>
      <c r="BP4" s="18">
        <v>0</v>
      </c>
      <c r="BQ4" s="18">
        <v>378.65339788416713</v>
      </c>
      <c r="BR4" s="18">
        <v>251.84123375018535</v>
      </c>
      <c r="BS4" s="14" t="s">
        <v>941</v>
      </c>
      <c r="BT4" s="14" t="s">
        <v>942</v>
      </c>
      <c r="BU4" s="14" t="s">
        <v>272</v>
      </c>
      <c r="BV4" s="14" t="s">
        <v>625</v>
      </c>
      <c r="BW4" s="14" t="s">
        <v>943</v>
      </c>
    </row>
    <row r="5" spans="1:75" x14ac:dyDescent="0.35">
      <c r="A5" s="14" t="s">
        <v>412</v>
      </c>
      <c r="B5" s="14" t="s">
        <v>739</v>
      </c>
      <c r="C5" s="14" t="s">
        <v>740</v>
      </c>
      <c r="D5" s="14" t="s">
        <v>418</v>
      </c>
      <c r="E5" s="14" t="s">
        <v>345</v>
      </c>
      <c r="F5" s="14" t="s">
        <v>419</v>
      </c>
      <c r="G5" s="14" t="s">
        <v>413</v>
      </c>
      <c r="H5" s="14" t="s">
        <v>414</v>
      </c>
      <c r="I5" s="14" t="s">
        <v>415</v>
      </c>
      <c r="J5" s="14" t="s">
        <v>875</v>
      </c>
      <c r="K5" s="14" t="s">
        <v>416</v>
      </c>
      <c r="L5" s="14" t="s">
        <v>266</v>
      </c>
      <c r="M5" s="14" t="s">
        <v>616</v>
      </c>
      <c r="N5" s="14" t="s">
        <v>285</v>
      </c>
      <c r="O5" s="28" t="s">
        <v>987</v>
      </c>
      <c r="P5" s="28" t="s">
        <v>988</v>
      </c>
      <c r="Q5" s="28" t="s">
        <v>989</v>
      </c>
      <c r="R5" s="30" t="s">
        <v>990</v>
      </c>
      <c r="S5" s="30" t="s">
        <v>991</v>
      </c>
      <c r="T5" s="30" t="s">
        <v>992</v>
      </c>
      <c r="U5" s="15">
        <v>42551</v>
      </c>
      <c r="V5" s="15">
        <v>42916</v>
      </c>
      <c r="W5" s="15">
        <v>43281</v>
      </c>
      <c r="X5" s="16">
        <f t="shared" si="0"/>
        <v>109097946</v>
      </c>
      <c r="Y5" s="24">
        <v>130</v>
      </c>
      <c r="Z5" s="16">
        <v>88234033</v>
      </c>
      <c r="AA5" s="16">
        <v>105925920</v>
      </c>
      <c r="AB5" s="16">
        <v>127077525</v>
      </c>
      <c r="AC5" s="20">
        <f t="shared" si="1"/>
        <v>5.2</v>
      </c>
      <c r="AD5" s="22">
        <v>5</v>
      </c>
      <c r="AE5" s="16">
        <v>5360428</v>
      </c>
      <c r="AF5" s="16">
        <v>3981024</v>
      </c>
      <c r="AG5" s="16">
        <v>5000588</v>
      </c>
      <c r="AH5" s="16">
        <v>10208544</v>
      </c>
      <c r="AI5" s="16">
        <v>11132216</v>
      </c>
      <c r="AJ5" s="16">
        <v>11254293</v>
      </c>
      <c r="AK5" s="16">
        <v>23736678</v>
      </c>
      <c r="AL5" s="16">
        <v>23582224</v>
      </c>
      <c r="AM5" s="16">
        <v>36365982</v>
      </c>
      <c r="AN5" s="16">
        <v>33945222</v>
      </c>
      <c r="AO5" s="16">
        <v>34714440</v>
      </c>
      <c r="AP5" s="16">
        <v>47620275</v>
      </c>
      <c r="AQ5" s="16">
        <v>19099713</v>
      </c>
      <c r="AR5" s="16">
        <v>16310666</v>
      </c>
      <c r="AS5" s="16">
        <v>25576570</v>
      </c>
      <c r="AT5" s="16">
        <v>280328</v>
      </c>
      <c r="AU5" s="16">
        <v>665069</v>
      </c>
      <c r="AV5" s="16">
        <v>373853</v>
      </c>
      <c r="AW5" s="16">
        <v>19380041</v>
      </c>
      <c r="AX5" s="16">
        <v>16975735</v>
      </c>
      <c r="AY5" s="16">
        <v>25950423</v>
      </c>
      <c r="AZ5" s="16">
        <v>6643159</v>
      </c>
      <c r="BA5" s="16">
        <v>9833988</v>
      </c>
      <c r="BB5" s="16">
        <v>13753135</v>
      </c>
      <c r="BC5" s="16">
        <v>4636965</v>
      </c>
      <c r="BD5" s="16">
        <v>7271558</v>
      </c>
      <c r="BE5" s="16">
        <v>10789412</v>
      </c>
      <c r="BF5" s="26">
        <f t="shared" si="2"/>
        <v>8666.6666666666661</v>
      </c>
      <c r="BG5" s="14" t="s">
        <v>86</v>
      </c>
      <c r="BH5" s="17">
        <v>9037</v>
      </c>
      <c r="BI5" s="17">
        <v>9525</v>
      </c>
      <c r="BJ5" s="17">
        <v>9382</v>
      </c>
      <c r="BK5" s="14" t="s">
        <v>785</v>
      </c>
      <c r="BL5" s="14" t="s">
        <v>785</v>
      </c>
      <c r="BM5" s="18">
        <v>9763.6420272214236</v>
      </c>
      <c r="BN5" s="18">
        <v>11120.831496062992</v>
      </c>
      <c r="BO5" s="18">
        <v>13544.822532509061</v>
      </c>
      <c r="BP5" s="18">
        <v>593.16454575633509</v>
      </c>
      <c r="BQ5" s="18">
        <v>417.9552755905512</v>
      </c>
      <c r="BR5" s="18">
        <v>532.9980814325304</v>
      </c>
      <c r="BS5" s="14" t="s">
        <v>417</v>
      </c>
      <c r="BT5" s="14" t="s">
        <v>418</v>
      </c>
      <c r="BU5" s="14" t="s">
        <v>345</v>
      </c>
      <c r="BW5" s="14" t="s">
        <v>419</v>
      </c>
    </row>
    <row r="6" spans="1:75" x14ac:dyDescent="0.35">
      <c r="A6" s="14" t="s">
        <v>590</v>
      </c>
      <c r="B6" s="14" t="s">
        <v>591</v>
      </c>
      <c r="C6" s="14" t="s">
        <v>592</v>
      </c>
      <c r="D6" s="14" t="s">
        <v>593</v>
      </c>
      <c r="E6" s="14" t="s">
        <v>594</v>
      </c>
      <c r="F6" s="14" t="s">
        <v>595</v>
      </c>
      <c r="G6" s="14" t="s">
        <v>923</v>
      </c>
      <c r="H6" s="14" t="s">
        <v>924</v>
      </c>
      <c r="I6" s="14" t="s">
        <v>925</v>
      </c>
      <c r="K6" s="14" t="s">
        <v>596</v>
      </c>
      <c r="L6" s="14" t="s">
        <v>266</v>
      </c>
      <c r="M6" s="14" t="s">
        <v>597</v>
      </c>
      <c r="N6" s="14" t="s">
        <v>640</v>
      </c>
      <c r="O6" s="28" t="s">
        <v>1005</v>
      </c>
      <c r="P6" s="28" t="s">
        <v>1006</v>
      </c>
      <c r="Q6" s="28" t="s">
        <v>1007</v>
      </c>
      <c r="R6" s="30" t="s">
        <v>1008</v>
      </c>
      <c r="S6" s="30" t="s">
        <v>1009</v>
      </c>
      <c r="T6" s="30" t="s">
        <v>1010</v>
      </c>
      <c r="U6" s="15">
        <v>42277</v>
      </c>
      <c r="V6" s="15">
        <v>42643</v>
      </c>
      <c r="W6" s="15">
        <v>43008</v>
      </c>
      <c r="X6" s="16">
        <f t="shared" si="0"/>
        <v>48894000</v>
      </c>
      <c r="Y6" s="24">
        <v>41</v>
      </c>
      <c r="Z6" s="16">
        <v>76126000</v>
      </c>
      <c r="AA6" s="16">
        <v>55973000</v>
      </c>
      <c r="AB6" s="16">
        <v>40996000</v>
      </c>
      <c r="AC6" s="20">
        <f t="shared" si="1"/>
        <v>1.6400000000000001</v>
      </c>
      <c r="AD6" s="22">
        <v>2</v>
      </c>
      <c r="AE6" s="16">
        <v>2148000</v>
      </c>
      <c r="AF6" s="16">
        <v>2687000</v>
      </c>
      <c r="AG6" s="16">
        <v>2079000</v>
      </c>
      <c r="AH6" s="16">
        <v>3560000</v>
      </c>
      <c r="AI6" s="16">
        <v>1982000</v>
      </c>
      <c r="AJ6" s="16">
        <v>2249000</v>
      </c>
      <c r="AK6" s="16">
        <v>19063000</v>
      </c>
      <c r="AL6" s="16">
        <v>18303000</v>
      </c>
      <c r="AM6" s="16">
        <v>16298000</v>
      </c>
      <c r="AN6" s="16">
        <v>22623000</v>
      </c>
      <c r="AO6" s="16">
        <v>20285000</v>
      </c>
      <c r="AP6" s="16">
        <v>18547000</v>
      </c>
      <c r="AQ6" s="16">
        <v>16167000</v>
      </c>
      <c r="AR6" s="16">
        <v>16041000</v>
      </c>
      <c r="AS6" s="16">
        <v>15953000</v>
      </c>
      <c r="AT6" s="16">
        <v>0</v>
      </c>
      <c r="AU6" s="16">
        <v>0</v>
      </c>
      <c r="AV6" s="16">
        <v>0</v>
      </c>
      <c r="AW6" s="16">
        <v>16167000</v>
      </c>
      <c r="AX6" s="16">
        <v>16041000</v>
      </c>
      <c r="AY6" s="16">
        <v>15953000</v>
      </c>
      <c r="AZ6" s="16">
        <v>6456000</v>
      </c>
      <c r="BA6" s="16">
        <v>4244000</v>
      </c>
      <c r="BB6" s="16">
        <v>2594000</v>
      </c>
      <c r="BC6" s="16">
        <v>2896000</v>
      </c>
      <c r="BD6" s="16">
        <v>2262000</v>
      </c>
      <c r="BE6" s="16">
        <v>345000</v>
      </c>
      <c r="BF6" s="26">
        <f t="shared" si="2"/>
        <v>2733.3333333333335</v>
      </c>
      <c r="BG6" s="14" t="s">
        <v>107</v>
      </c>
      <c r="BH6" s="17">
        <v>7187</v>
      </c>
      <c r="BI6" s="17">
        <v>5184</v>
      </c>
      <c r="BJ6" s="17">
        <v>3946</v>
      </c>
      <c r="BK6" s="14" t="s">
        <v>140</v>
      </c>
      <c r="BL6" s="14" t="s">
        <v>840</v>
      </c>
      <c r="BM6" s="18">
        <v>10592.180325587868</v>
      </c>
      <c r="BN6" s="18">
        <v>10797.260802469136</v>
      </c>
      <c r="BO6" s="18">
        <v>10389.254941713127</v>
      </c>
      <c r="BP6" s="18">
        <v>298.87296507583136</v>
      </c>
      <c r="BQ6" s="18">
        <v>518.32561728395058</v>
      </c>
      <c r="BR6" s="18">
        <v>526.86264571718198</v>
      </c>
      <c r="BS6" s="14" t="s">
        <v>598</v>
      </c>
      <c r="BT6" s="14" t="s">
        <v>599</v>
      </c>
      <c r="BU6" s="14" t="s">
        <v>520</v>
      </c>
      <c r="BV6" s="14" t="s">
        <v>521</v>
      </c>
      <c r="BW6" s="14" t="s">
        <v>600</v>
      </c>
    </row>
    <row r="7" spans="1:75" x14ac:dyDescent="0.35">
      <c r="A7" s="14" t="s">
        <v>566</v>
      </c>
      <c r="B7" s="14" t="s">
        <v>570</v>
      </c>
      <c r="C7" s="14" t="s">
        <v>571</v>
      </c>
      <c r="D7" s="14" t="s">
        <v>422</v>
      </c>
      <c r="F7" s="14" t="s">
        <v>572</v>
      </c>
      <c r="G7" s="14" t="s">
        <v>567</v>
      </c>
      <c r="H7" s="14" t="s">
        <v>568</v>
      </c>
      <c r="I7" s="14" t="s">
        <v>265</v>
      </c>
      <c r="K7" s="14" t="s">
        <v>569</v>
      </c>
      <c r="L7" s="14" t="s">
        <v>266</v>
      </c>
      <c r="M7" s="14" t="s">
        <v>67</v>
      </c>
      <c r="N7" s="14" t="s">
        <v>285</v>
      </c>
      <c r="U7" s="15">
        <v>42369</v>
      </c>
      <c r="V7" s="15">
        <v>42735</v>
      </c>
      <c r="W7" s="15">
        <v>43100</v>
      </c>
      <c r="X7" s="16">
        <f t="shared" si="0"/>
        <v>46995183</v>
      </c>
      <c r="Y7" s="24">
        <v>30</v>
      </c>
      <c r="Z7" s="16">
        <v>23578586</v>
      </c>
      <c r="AA7" s="16">
        <v>30115560</v>
      </c>
      <c r="AB7" s="16">
        <v>30274640</v>
      </c>
      <c r="AC7" s="20">
        <f t="shared" si="1"/>
        <v>1.2</v>
      </c>
      <c r="AD7" s="22">
        <v>3.1</v>
      </c>
      <c r="AE7" s="16">
        <v>844684</v>
      </c>
      <c r="AF7" s="16">
        <v>2972310</v>
      </c>
      <c r="AG7" s="16">
        <v>3175510</v>
      </c>
      <c r="AH7" s="16">
        <v>1187272</v>
      </c>
      <c r="AI7" s="16">
        <v>1374486</v>
      </c>
      <c r="AJ7" s="16">
        <v>1459267</v>
      </c>
      <c r="AK7" s="16">
        <v>9383282</v>
      </c>
      <c r="AL7" s="16">
        <v>13446746</v>
      </c>
      <c r="AM7" s="16">
        <v>15665061</v>
      </c>
      <c r="AN7" s="16">
        <v>10570554</v>
      </c>
      <c r="AO7" s="16">
        <v>14821232</v>
      </c>
      <c r="AP7" s="16">
        <v>17124328</v>
      </c>
      <c r="AQ7" s="16">
        <v>4040094</v>
      </c>
      <c r="AR7" s="16">
        <v>6016066</v>
      </c>
      <c r="AS7" s="16">
        <v>5794373</v>
      </c>
      <c r="AT7" s="16">
        <v>33009</v>
      </c>
      <c r="AU7" s="16">
        <v>169162</v>
      </c>
      <c r="AV7" s="16">
        <v>113479</v>
      </c>
      <c r="AW7" s="16">
        <v>4073103</v>
      </c>
      <c r="AX7" s="16">
        <v>6185228</v>
      </c>
      <c r="AY7" s="16">
        <v>5907852</v>
      </c>
      <c r="AZ7" s="16">
        <v>6232835</v>
      </c>
      <c r="BA7" s="16">
        <v>8499252</v>
      </c>
      <c r="BB7" s="16">
        <v>11072681</v>
      </c>
      <c r="BC7" s="16">
        <v>5343188</v>
      </c>
      <c r="BD7" s="16">
        <v>7430680</v>
      </c>
      <c r="BE7" s="16">
        <v>9870688</v>
      </c>
      <c r="BF7" s="26">
        <f t="shared" si="2"/>
        <v>2000</v>
      </c>
      <c r="BG7" s="14" t="s">
        <v>104</v>
      </c>
      <c r="BH7" s="17">
        <v>1139</v>
      </c>
      <c r="BI7" s="17">
        <v>591</v>
      </c>
      <c r="BJ7" s="17">
        <v>599</v>
      </c>
      <c r="BM7" s="18">
        <v>20701.129060579457</v>
      </c>
      <c r="BN7" s="18">
        <v>50956.95431472081</v>
      </c>
      <c r="BO7" s="18">
        <v>50541.969949916529</v>
      </c>
      <c r="BP7" s="18">
        <v>741.60140474100092</v>
      </c>
      <c r="BQ7" s="18">
        <v>5029.2893401015226</v>
      </c>
      <c r="BR7" s="18">
        <v>5301.3522537562603</v>
      </c>
      <c r="BS7" s="14" t="s">
        <v>570</v>
      </c>
      <c r="BT7" s="14" t="s">
        <v>571</v>
      </c>
      <c r="BU7" s="14" t="s">
        <v>422</v>
      </c>
      <c r="BW7" s="14" t="s">
        <v>572</v>
      </c>
    </row>
    <row r="8" spans="1:75" x14ac:dyDescent="0.35">
      <c r="A8" s="14" t="s">
        <v>855</v>
      </c>
      <c r="B8" s="14" t="s">
        <v>320</v>
      </c>
      <c r="C8" s="14" t="s">
        <v>321</v>
      </c>
      <c r="D8" s="14" t="s">
        <v>298</v>
      </c>
      <c r="F8" s="14" t="s">
        <v>322</v>
      </c>
      <c r="G8" s="14" t="s">
        <v>323</v>
      </c>
      <c r="H8" s="14" t="s">
        <v>324</v>
      </c>
      <c r="I8" s="14" t="s">
        <v>325</v>
      </c>
      <c r="J8" s="14" t="s">
        <v>326</v>
      </c>
      <c r="K8" s="14" t="s">
        <v>327</v>
      </c>
      <c r="L8" s="14" t="s">
        <v>266</v>
      </c>
      <c r="M8" s="14" t="s">
        <v>328</v>
      </c>
      <c r="N8" s="14" t="s">
        <v>856</v>
      </c>
      <c r="U8" s="15">
        <v>42369</v>
      </c>
      <c r="V8" s="15">
        <v>42735</v>
      </c>
      <c r="W8" s="15">
        <v>43100</v>
      </c>
      <c r="X8" s="16">
        <f t="shared" si="0"/>
        <v>43959660</v>
      </c>
      <c r="Y8" s="24">
        <v>35</v>
      </c>
      <c r="Z8" s="16">
        <v>22475000</v>
      </c>
      <c r="AA8" s="16">
        <v>31350000</v>
      </c>
      <c r="AB8" s="16">
        <v>34150000</v>
      </c>
      <c r="AC8" s="20">
        <f t="shared" si="1"/>
        <v>1.4000000000000001</v>
      </c>
      <c r="AD8" s="22">
        <v>2</v>
      </c>
      <c r="AE8" s="16">
        <v>500166</v>
      </c>
      <c r="AF8" s="16">
        <v>1105274</v>
      </c>
      <c r="AG8" s="16">
        <v>1846077</v>
      </c>
      <c r="AH8" s="16">
        <v>178797</v>
      </c>
      <c r="AI8" s="16">
        <v>319760</v>
      </c>
      <c r="AJ8" s="16">
        <v>714929</v>
      </c>
      <c r="AK8" s="16">
        <v>7708720</v>
      </c>
      <c r="AL8" s="16">
        <v>9932710</v>
      </c>
      <c r="AM8" s="16">
        <v>14653220</v>
      </c>
      <c r="AN8" s="16">
        <v>7887517</v>
      </c>
      <c r="AO8" s="16">
        <v>10252470</v>
      </c>
      <c r="AP8" s="16">
        <v>15368149</v>
      </c>
      <c r="AQ8" s="16">
        <v>5267646</v>
      </c>
      <c r="AR8" s="16">
        <v>8259825</v>
      </c>
      <c r="AS8" s="16">
        <v>11901684</v>
      </c>
      <c r="AT8" s="16">
        <v>0</v>
      </c>
      <c r="AU8" s="16">
        <v>0</v>
      </c>
      <c r="AV8" s="16">
        <v>0</v>
      </c>
      <c r="AW8" s="16">
        <v>5267646</v>
      </c>
      <c r="AX8" s="16">
        <v>8259825</v>
      </c>
      <c r="AY8" s="16">
        <v>11901684</v>
      </c>
      <c r="AZ8" s="16">
        <v>2619871</v>
      </c>
      <c r="BA8" s="16">
        <v>1992645</v>
      </c>
      <c r="BB8" s="16">
        <v>3466465</v>
      </c>
      <c r="BC8" s="16">
        <v>2441074</v>
      </c>
      <c r="BD8" s="16">
        <v>1672885</v>
      </c>
      <c r="BE8" s="16">
        <v>2751536</v>
      </c>
      <c r="BF8" s="26">
        <f t="shared" si="2"/>
        <v>2333.3333333333335</v>
      </c>
      <c r="BG8" s="14" t="s">
        <v>78</v>
      </c>
      <c r="BH8" s="17">
        <v>2224</v>
      </c>
      <c r="BI8" s="17">
        <v>2436</v>
      </c>
      <c r="BJ8" s="17">
        <v>2487</v>
      </c>
      <c r="BK8" s="14" t="s">
        <v>777</v>
      </c>
      <c r="BL8" s="14" t="s">
        <v>777</v>
      </c>
      <c r="BM8" s="18">
        <v>10105.665467625899</v>
      </c>
      <c r="BN8" s="18">
        <v>12869.458128078817</v>
      </c>
      <c r="BO8" s="18">
        <v>13731.403297145154</v>
      </c>
      <c r="BP8" s="18">
        <v>224.89478417266187</v>
      </c>
      <c r="BQ8" s="18">
        <v>453.7249589490969</v>
      </c>
      <c r="BR8" s="18">
        <v>742.29071170084444</v>
      </c>
      <c r="BS8" s="14" t="s">
        <v>329</v>
      </c>
      <c r="BT8" s="14" t="s">
        <v>330</v>
      </c>
      <c r="BU8" s="14" t="s">
        <v>298</v>
      </c>
      <c r="BW8" s="14" t="s">
        <v>322</v>
      </c>
    </row>
    <row r="9" spans="1:75" x14ac:dyDescent="0.35">
      <c r="A9" s="14" t="s">
        <v>552</v>
      </c>
      <c r="B9" s="14" t="s">
        <v>553</v>
      </c>
      <c r="C9" s="14" t="s">
        <v>554</v>
      </c>
      <c r="D9" s="14" t="s">
        <v>555</v>
      </c>
      <c r="E9" s="14" t="s">
        <v>556</v>
      </c>
      <c r="F9" s="14" t="s">
        <v>557</v>
      </c>
      <c r="G9" s="14" t="s">
        <v>912</v>
      </c>
      <c r="H9" s="14" t="s">
        <v>913</v>
      </c>
      <c r="K9" s="14" t="s">
        <v>558</v>
      </c>
      <c r="L9" s="14" t="s">
        <v>266</v>
      </c>
      <c r="M9" s="14" t="s">
        <v>822</v>
      </c>
      <c r="N9" s="14" t="s">
        <v>634</v>
      </c>
      <c r="U9" s="15">
        <v>42460</v>
      </c>
      <c r="V9" s="15">
        <v>42825</v>
      </c>
      <c r="W9" s="15">
        <v>43190</v>
      </c>
      <c r="X9" s="16">
        <f t="shared" si="0"/>
        <v>39838578</v>
      </c>
      <c r="Y9" s="24">
        <v>22</v>
      </c>
      <c r="Z9" s="16">
        <v>18188007</v>
      </c>
      <c r="AA9" s="16">
        <v>22283780</v>
      </c>
      <c r="AB9" s="16">
        <v>22483839</v>
      </c>
      <c r="AC9" s="20">
        <f t="shared" si="1"/>
        <v>0.88</v>
      </c>
      <c r="AD9" s="22">
        <v>0.5</v>
      </c>
      <c r="AE9" s="16">
        <v>474773</v>
      </c>
      <c r="AF9" s="16">
        <v>537337</v>
      </c>
      <c r="AG9" s="16">
        <v>534414</v>
      </c>
      <c r="AH9" s="16">
        <v>749951</v>
      </c>
      <c r="AI9" s="16">
        <v>1218234</v>
      </c>
      <c r="AJ9" s="16">
        <v>949506</v>
      </c>
      <c r="AK9" s="16">
        <v>6985781</v>
      </c>
      <c r="AL9" s="16">
        <v>11123706</v>
      </c>
      <c r="AM9" s="16">
        <v>13279526</v>
      </c>
      <c r="AN9" s="16">
        <v>7735732</v>
      </c>
      <c r="AO9" s="16">
        <v>12341940</v>
      </c>
      <c r="AP9" s="16">
        <v>14229032</v>
      </c>
      <c r="AQ9" s="16">
        <v>5474997</v>
      </c>
      <c r="AR9" s="16">
        <v>11320211</v>
      </c>
      <c r="AS9" s="16">
        <v>13301105</v>
      </c>
      <c r="AT9" s="16">
        <v>0</v>
      </c>
      <c r="AU9" s="16">
        <v>0</v>
      </c>
      <c r="AV9" s="16">
        <v>0</v>
      </c>
      <c r="AW9" s="16">
        <v>5474997</v>
      </c>
      <c r="AX9" s="16">
        <v>11320211</v>
      </c>
      <c r="AY9" s="16">
        <v>13301105</v>
      </c>
      <c r="AZ9" s="16">
        <v>1636479</v>
      </c>
      <c r="BA9" s="16">
        <v>437401</v>
      </c>
      <c r="BB9" s="16">
        <v>256144</v>
      </c>
      <c r="BC9" s="16">
        <v>1510784</v>
      </c>
      <c r="BD9" s="16">
        <v>196505</v>
      </c>
      <c r="BE9" s="16">
        <v>21579</v>
      </c>
      <c r="BF9" s="26">
        <f t="shared" si="2"/>
        <v>1466.6666666666667</v>
      </c>
      <c r="BG9" s="14" t="s">
        <v>102</v>
      </c>
      <c r="BH9" s="17">
        <v>1615</v>
      </c>
      <c r="BI9" s="17">
        <v>0</v>
      </c>
      <c r="BJ9" s="17">
        <v>1449</v>
      </c>
      <c r="BK9" s="14" t="s">
        <v>139</v>
      </c>
      <c r="BL9" s="14" t="s">
        <v>139</v>
      </c>
      <c r="BM9" s="18">
        <v>11261.923839009289</v>
      </c>
      <c r="BN9" s="18">
        <v>0</v>
      </c>
      <c r="BO9" s="18">
        <v>15516.797101449276</v>
      </c>
      <c r="BP9" s="18">
        <v>293.97708978328171</v>
      </c>
      <c r="BQ9" s="18">
        <v>0</v>
      </c>
      <c r="BR9" s="18">
        <v>368.81573498964804</v>
      </c>
      <c r="BS9" s="14" t="s">
        <v>559</v>
      </c>
      <c r="BT9" s="14" t="s">
        <v>560</v>
      </c>
      <c r="BU9" s="14" t="s">
        <v>561</v>
      </c>
      <c r="BW9" s="14" t="s">
        <v>562</v>
      </c>
    </row>
    <row r="10" spans="1:75" x14ac:dyDescent="0.35">
      <c r="A10" s="14" t="s">
        <v>1011</v>
      </c>
      <c r="B10" s="14" t="s">
        <v>466</v>
      </c>
      <c r="C10" s="14" t="s">
        <v>467</v>
      </c>
      <c r="D10" s="14" t="s">
        <v>468</v>
      </c>
      <c r="E10" s="14" t="s">
        <v>456</v>
      </c>
      <c r="F10" s="14" t="s">
        <v>469</v>
      </c>
      <c r="G10" s="14" t="s">
        <v>470</v>
      </c>
      <c r="H10" s="14" t="s">
        <v>471</v>
      </c>
      <c r="I10" s="14" t="s">
        <v>472</v>
      </c>
      <c r="J10" s="14" t="s">
        <v>473</v>
      </c>
      <c r="K10" s="14" t="s">
        <v>474</v>
      </c>
      <c r="L10" s="14" t="s">
        <v>266</v>
      </c>
      <c r="M10" s="14" t="s">
        <v>65</v>
      </c>
      <c r="N10" s="14" t="s">
        <v>285</v>
      </c>
      <c r="O10" s="28" t="s">
        <v>1012</v>
      </c>
      <c r="P10" s="28" t="s">
        <v>1013</v>
      </c>
      <c r="Q10" s="28" t="s">
        <v>1014</v>
      </c>
      <c r="R10" s="30" t="s">
        <v>1015</v>
      </c>
      <c r="S10" s="30" t="s">
        <v>1016</v>
      </c>
      <c r="T10" s="30" t="s">
        <v>1017</v>
      </c>
      <c r="U10" s="15">
        <v>42369</v>
      </c>
      <c r="V10" s="15">
        <v>42735</v>
      </c>
      <c r="W10" s="15">
        <v>43100</v>
      </c>
      <c r="X10" s="16">
        <f t="shared" si="0"/>
        <v>37331514</v>
      </c>
      <c r="Y10" s="24">
        <v>38</v>
      </c>
      <c r="Z10" s="16">
        <v>32050975</v>
      </c>
      <c r="AA10" s="16">
        <v>37462006</v>
      </c>
      <c r="AB10" s="16">
        <v>38051808</v>
      </c>
      <c r="AC10" s="20">
        <f t="shared" si="1"/>
        <v>1.52</v>
      </c>
      <c r="AD10" s="22">
        <v>0.4</v>
      </c>
      <c r="AE10" s="16">
        <v>388597</v>
      </c>
      <c r="AF10" s="16">
        <v>866276</v>
      </c>
      <c r="AG10" s="16">
        <v>404172</v>
      </c>
      <c r="AH10" s="16">
        <v>4671076</v>
      </c>
      <c r="AI10" s="16">
        <v>4339546</v>
      </c>
      <c r="AJ10" s="16">
        <v>3993035</v>
      </c>
      <c r="AK10" s="16">
        <v>11393450</v>
      </c>
      <c r="AL10" s="16">
        <v>13253027</v>
      </c>
      <c r="AM10" s="16">
        <v>12443838</v>
      </c>
      <c r="AN10" s="16">
        <v>16064526</v>
      </c>
      <c r="AO10" s="16">
        <v>17592573</v>
      </c>
      <c r="AP10" s="16">
        <v>16436873</v>
      </c>
      <c r="AQ10" s="16">
        <v>4973995</v>
      </c>
      <c r="AR10" s="16">
        <v>5253417</v>
      </c>
      <c r="AS10" s="16">
        <v>5360057</v>
      </c>
      <c r="AT10" s="16">
        <v>5510948</v>
      </c>
      <c r="AU10" s="16">
        <v>6068804</v>
      </c>
      <c r="AV10" s="16">
        <v>4350903</v>
      </c>
      <c r="AW10" s="16">
        <v>10484943</v>
      </c>
      <c r="AX10" s="16">
        <v>11322221</v>
      </c>
      <c r="AY10" s="16">
        <v>9710960</v>
      </c>
      <c r="AZ10" s="16">
        <v>1618691</v>
      </c>
      <c r="BA10" s="16">
        <v>2749560</v>
      </c>
      <c r="BB10" s="16">
        <v>3645221</v>
      </c>
      <c r="BC10" s="16">
        <v>6419455</v>
      </c>
      <c r="BD10" s="16">
        <v>7999610</v>
      </c>
      <c r="BE10" s="16">
        <v>7083781</v>
      </c>
      <c r="BF10" s="26">
        <f t="shared" si="2"/>
        <v>2533.3333333333335</v>
      </c>
      <c r="BG10" s="14" t="s">
        <v>93</v>
      </c>
      <c r="BH10" s="17">
        <v>1857</v>
      </c>
      <c r="BI10" s="17">
        <v>2277</v>
      </c>
      <c r="BJ10" s="17">
        <v>2169</v>
      </c>
      <c r="BK10" s="14" t="s">
        <v>138</v>
      </c>
      <c r="BL10" s="14" t="s">
        <v>133</v>
      </c>
      <c r="BM10" s="18">
        <v>17259.544964997309</v>
      </c>
      <c r="BN10" s="18">
        <v>16452.352217830477</v>
      </c>
      <c r="BO10" s="18">
        <v>17543.479944674964</v>
      </c>
      <c r="BP10" s="18">
        <v>209.26063543349488</v>
      </c>
      <c r="BQ10" s="18">
        <v>380.44620114185329</v>
      </c>
      <c r="BR10" s="18">
        <v>186.34024896265561</v>
      </c>
      <c r="BS10" s="14" t="s">
        <v>475</v>
      </c>
      <c r="BT10" s="14" t="s">
        <v>476</v>
      </c>
      <c r="BU10" s="14" t="s">
        <v>477</v>
      </c>
      <c r="BV10" s="14" t="s">
        <v>303</v>
      </c>
      <c r="BW10" s="14" t="s">
        <v>469</v>
      </c>
    </row>
    <row r="11" spans="1:75" x14ac:dyDescent="0.35">
      <c r="A11" s="14" t="s">
        <v>701</v>
      </c>
      <c r="B11" s="14" t="s">
        <v>3</v>
      </c>
      <c r="C11" s="14" t="s">
        <v>4</v>
      </c>
      <c r="D11" s="14" t="s">
        <v>706</v>
      </c>
      <c r="E11" s="14" t="s">
        <v>5</v>
      </c>
      <c r="F11" s="14" t="s">
        <v>184</v>
      </c>
      <c r="G11" s="14" t="s">
        <v>185</v>
      </c>
      <c r="H11" s="14" t="s">
        <v>186</v>
      </c>
      <c r="I11" s="14" t="s">
        <v>293</v>
      </c>
      <c r="J11" s="14" t="s">
        <v>187</v>
      </c>
      <c r="K11" s="14" t="s">
        <v>702</v>
      </c>
      <c r="L11" s="14" t="s">
        <v>266</v>
      </c>
      <c r="M11" s="14" t="s">
        <v>6</v>
      </c>
      <c r="N11" s="14" t="s">
        <v>687</v>
      </c>
      <c r="U11" s="15">
        <v>42582</v>
      </c>
      <c r="V11" s="15">
        <v>42947</v>
      </c>
      <c r="W11" s="15">
        <v>43312</v>
      </c>
      <c r="X11" s="16">
        <f t="shared" si="0"/>
        <v>31309689</v>
      </c>
      <c r="Y11" s="24">
        <v>30</v>
      </c>
      <c r="Z11" s="16">
        <v>24140989</v>
      </c>
      <c r="AA11" s="16">
        <v>26537171</v>
      </c>
      <c r="AB11" s="16">
        <v>30353788</v>
      </c>
      <c r="AC11" s="20">
        <f t="shared" si="1"/>
        <v>1.2</v>
      </c>
      <c r="AD11" s="22">
        <v>1.44</v>
      </c>
      <c r="AE11" s="16">
        <v>1509144</v>
      </c>
      <c r="AF11" s="16">
        <v>1567398</v>
      </c>
      <c r="AG11" s="16">
        <v>1441802</v>
      </c>
      <c r="AH11" s="16">
        <v>454610</v>
      </c>
      <c r="AI11" s="16">
        <v>598805</v>
      </c>
      <c r="AJ11" s="16">
        <v>617227</v>
      </c>
      <c r="AK11" s="16">
        <v>7515768</v>
      </c>
      <c r="AL11" s="16">
        <v>8908269</v>
      </c>
      <c r="AM11" s="16">
        <v>10436563</v>
      </c>
      <c r="AN11" s="16">
        <v>7970378</v>
      </c>
      <c r="AO11" s="16">
        <v>9507074</v>
      </c>
      <c r="AP11" s="16">
        <v>11053790</v>
      </c>
      <c r="AQ11" s="16">
        <v>2900408</v>
      </c>
      <c r="AR11" s="16">
        <v>4939020</v>
      </c>
      <c r="AS11" s="16">
        <v>8809428</v>
      </c>
      <c r="AT11" s="16">
        <v>0</v>
      </c>
      <c r="AU11" s="16">
        <v>0</v>
      </c>
      <c r="AV11" s="16">
        <v>0</v>
      </c>
      <c r="AW11" s="16">
        <v>2900408</v>
      </c>
      <c r="AX11" s="16">
        <v>4939020</v>
      </c>
      <c r="AY11" s="16">
        <v>8809428</v>
      </c>
      <c r="AZ11" s="16">
        <v>5069970</v>
      </c>
      <c r="BA11" s="16">
        <v>4527611</v>
      </c>
      <c r="BB11" s="16">
        <v>2188383</v>
      </c>
      <c r="BC11" s="16">
        <v>4615360</v>
      </c>
      <c r="BD11" s="16">
        <v>3969249</v>
      </c>
      <c r="BE11" s="16">
        <v>1627135</v>
      </c>
      <c r="BF11" s="26">
        <f t="shared" si="2"/>
        <v>2000</v>
      </c>
      <c r="BG11" s="14" t="s">
        <v>124</v>
      </c>
      <c r="BH11" s="17">
        <v>2693</v>
      </c>
      <c r="BI11" s="17">
        <v>2805</v>
      </c>
      <c r="BJ11" s="17">
        <v>3260</v>
      </c>
      <c r="BK11" s="14" t="s">
        <v>143</v>
      </c>
      <c r="BL11" s="14" t="s">
        <v>143</v>
      </c>
      <c r="BM11" s="18">
        <v>8964.3479391013734</v>
      </c>
      <c r="BN11" s="18">
        <v>9460.6670231729058</v>
      </c>
      <c r="BO11" s="18">
        <v>9310.97791411043</v>
      </c>
      <c r="BP11" s="18">
        <v>560.39509840326775</v>
      </c>
      <c r="BQ11" s="18">
        <v>558.78716577540104</v>
      </c>
      <c r="BR11" s="18">
        <v>442.27055214723924</v>
      </c>
      <c r="BS11" s="14" t="s">
        <v>703</v>
      </c>
      <c r="BT11" s="14" t="s">
        <v>704</v>
      </c>
      <c r="BU11" s="14" t="s">
        <v>705</v>
      </c>
      <c r="BV11" s="14" t="s">
        <v>706</v>
      </c>
      <c r="BW11" s="14" t="s">
        <v>707</v>
      </c>
    </row>
    <row r="12" spans="1:75" x14ac:dyDescent="0.35">
      <c r="A12" s="14" t="s">
        <v>462</v>
      </c>
      <c r="B12" s="14" t="s">
        <v>513</v>
      </c>
      <c r="C12" s="14" t="s">
        <v>799</v>
      </c>
      <c r="D12" s="14" t="s">
        <v>800</v>
      </c>
      <c r="E12" s="14" t="s">
        <v>801</v>
      </c>
      <c r="F12" s="14" t="s">
        <v>802</v>
      </c>
      <c r="G12" s="14" t="s">
        <v>897</v>
      </c>
      <c r="H12" s="14" t="s">
        <v>898</v>
      </c>
      <c r="I12" s="14" t="s">
        <v>265</v>
      </c>
      <c r="J12" s="14" t="s">
        <v>899</v>
      </c>
      <c r="K12" s="14" t="s">
        <v>464</v>
      </c>
      <c r="L12" s="14" t="s">
        <v>266</v>
      </c>
      <c r="M12" s="14" t="s">
        <v>465</v>
      </c>
      <c r="N12" s="14" t="s">
        <v>285</v>
      </c>
      <c r="O12" s="28" t="s">
        <v>993</v>
      </c>
      <c r="P12" s="28" t="s">
        <v>994</v>
      </c>
      <c r="Q12" s="28" t="s">
        <v>995</v>
      </c>
      <c r="R12" s="30" t="s">
        <v>996</v>
      </c>
      <c r="S12" s="30" t="s">
        <v>997</v>
      </c>
      <c r="T12" s="30" t="s">
        <v>998</v>
      </c>
      <c r="U12" s="15">
        <v>42460</v>
      </c>
      <c r="V12" s="15">
        <v>42825</v>
      </c>
      <c r="W12" s="15">
        <v>43190</v>
      </c>
      <c r="X12" s="16">
        <f t="shared" si="0"/>
        <v>28950135</v>
      </c>
      <c r="Y12" s="24">
        <v>45</v>
      </c>
      <c r="Z12" s="16">
        <v>27172671</v>
      </c>
      <c r="AA12" s="16">
        <v>51206938</v>
      </c>
      <c r="AB12" s="16">
        <v>45085315</v>
      </c>
      <c r="AC12" s="20">
        <f t="shared" si="1"/>
        <v>1.8</v>
      </c>
      <c r="AD12" s="22">
        <v>1.7</v>
      </c>
      <c r="AE12" s="16">
        <v>786472</v>
      </c>
      <c r="AF12" s="16">
        <v>1275756</v>
      </c>
      <c r="AG12" s="16">
        <v>1608315</v>
      </c>
      <c r="AH12" s="16">
        <v>4257087</v>
      </c>
      <c r="AI12" s="16">
        <v>4338166</v>
      </c>
      <c r="AJ12" s="16">
        <v>5029473</v>
      </c>
      <c r="AK12" s="16">
        <v>7586675</v>
      </c>
      <c r="AL12" s="16">
        <v>12853629</v>
      </c>
      <c r="AM12" s="16">
        <v>9650045</v>
      </c>
      <c r="AN12" s="16">
        <v>11843762</v>
      </c>
      <c r="AO12" s="16">
        <v>17191795</v>
      </c>
      <c r="AP12" s="16">
        <v>14679518</v>
      </c>
      <c r="AQ12" s="16">
        <v>7131449</v>
      </c>
      <c r="AR12" s="16">
        <v>12781022</v>
      </c>
      <c r="AS12" s="16">
        <v>9680770</v>
      </c>
      <c r="AT12" s="16">
        <v>1704134</v>
      </c>
      <c r="AU12" s="16">
        <v>1176407</v>
      </c>
      <c r="AV12" s="16">
        <v>665638</v>
      </c>
      <c r="AW12" s="16">
        <v>8835583</v>
      </c>
      <c r="AX12" s="16">
        <v>13957429</v>
      </c>
      <c r="AY12" s="16">
        <v>10346408</v>
      </c>
      <c r="AZ12" s="16">
        <v>150663</v>
      </c>
      <c r="BA12" s="16">
        <v>674122</v>
      </c>
      <c r="BB12" s="16">
        <v>3880137</v>
      </c>
      <c r="BC12" s="16">
        <v>455226</v>
      </c>
      <c r="BD12" s="16">
        <v>72607</v>
      </c>
      <c r="BE12" s="16">
        <v>30725</v>
      </c>
      <c r="BF12" s="26">
        <f t="shared" si="2"/>
        <v>3000</v>
      </c>
      <c r="BG12" s="14" t="s">
        <v>92</v>
      </c>
      <c r="BH12" s="17">
        <v>3303</v>
      </c>
      <c r="BI12" s="17">
        <v>4506</v>
      </c>
      <c r="BJ12" s="17">
        <v>3689</v>
      </c>
      <c r="BM12" s="18">
        <v>8226.6639418710256</v>
      </c>
      <c r="BN12" s="18">
        <v>11364.167332445628</v>
      </c>
      <c r="BO12" s="18">
        <v>12221.55462184874</v>
      </c>
      <c r="BP12" s="18">
        <v>238.1083863154708</v>
      </c>
      <c r="BQ12" s="18">
        <v>283.12383488681758</v>
      </c>
      <c r="BR12" s="18">
        <v>435.97587422065601</v>
      </c>
      <c r="BS12" s="14" t="s">
        <v>513</v>
      </c>
      <c r="BT12" s="14" t="s">
        <v>799</v>
      </c>
      <c r="BU12" s="14" t="s">
        <v>800</v>
      </c>
      <c r="BV12" s="14" t="s">
        <v>801</v>
      </c>
      <c r="BW12" s="14" t="s">
        <v>802</v>
      </c>
    </row>
    <row r="13" spans="1:75" x14ac:dyDescent="0.35">
      <c r="A13" s="14" t="s">
        <v>63</v>
      </c>
      <c r="B13" s="14" t="s">
        <v>405</v>
      </c>
      <c r="C13" s="14" t="s">
        <v>635</v>
      </c>
      <c r="D13" s="14" t="s">
        <v>636</v>
      </c>
      <c r="E13" s="14" t="s">
        <v>272</v>
      </c>
      <c r="F13" s="14" t="s">
        <v>637</v>
      </c>
      <c r="G13" s="14" t="s">
        <v>952</v>
      </c>
      <c r="H13" s="14" t="s">
        <v>953</v>
      </c>
      <c r="I13" s="14" t="s">
        <v>265</v>
      </c>
      <c r="J13" s="14" t="s">
        <v>638</v>
      </c>
      <c r="K13" s="14" t="s">
        <v>639</v>
      </c>
      <c r="L13" s="14" t="s">
        <v>266</v>
      </c>
      <c r="M13" s="14" t="s">
        <v>954</v>
      </c>
      <c r="N13" s="14" t="s">
        <v>955</v>
      </c>
      <c r="O13" s="28" t="s">
        <v>1018</v>
      </c>
      <c r="P13" s="28" t="s">
        <v>1019</v>
      </c>
      <c r="Q13" s="28" t="s">
        <v>1020</v>
      </c>
      <c r="R13" s="30" t="s">
        <v>1021</v>
      </c>
      <c r="S13" s="30" t="s">
        <v>1022</v>
      </c>
      <c r="T13" s="30" t="s">
        <v>1023</v>
      </c>
      <c r="U13" s="15">
        <v>42460</v>
      </c>
      <c r="V13" s="15">
        <v>42825</v>
      </c>
      <c r="W13" s="15">
        <v>43190</v>
      </c>
      <c r="X13" s="16">
        <f t="shared" si="0"/>
        <v>28197543</v>
      </c>
      <c r="Y13" s="24">
        <v>38</v>
      </c>
      <c r="Z13" s="16">
        <v>37177126</v>
      </c>
      <c r="AA13" s="16">
        <v>42423621</v>
      </c>
      <c r="AB13" s="16">
        <v>38251006</v>
      </c>
      <c r="AC13" s="20">
        <f t="shared" si="1"/>
        <v>1.52</v>
      </c>
      <c r="AD13" s="22">
        <v>0.24</v>
      </c>
      <c r="AE13" s="16">
        <v>195911</v>
      </c>
      <c r="AF13" s="16">
        <v>1221277</v>
      </c>
      <c r="AG13" s="16">
        <v>241949</v>
      </c>
      <c r="AH13" s="16">
        <v>955212</v>
      </c>
      <c r="AI13" s="16">
        <v>1136276</v>
      </c>
      <c r="AJ13" s="16">
        <v>875344</v>
      </c>
      <c r="AK13" s="16">
        <v>7325479</v>
      </c>
      <c r="AL13" s="16">
        <v>10609348</v>
      </c>
      <c r="AM13" s="16">
        <v>9399181</v>
      </c>
      <c r="AN13" s="16">
        <v>8280691</v>
      </c>
      <c r="AO13" s="16">
        <v>11745624</v>
      </c>
      <c r="AP13" s="16">
        <v>10274525</v>
      </c>
      <c r="AQ13" s="16">
        <v>6774004</v>
      </c>
      <c r="AR13" s="16">
        <v>9253026</v>
      </c>
      <c r="AS13" s="16">
        <v>8088147</v>
      </c>
      <c r="AT13" s="16">
        <v>167343</v>
      </c>
      <c r="AU13" s="16">
        <v>144601</v>
      </c>
      <c r="AV13" s="16">
        <v>80330</v>
      </c>
      <c r="AW13" s="16">
        <v>6941347</v>
      </c>
      <c r="AX13" s="16">
        <v>9397627</v>
      </c>
      <c r="AY13" s="16">
        <v>8168477</v>
      </c>
      <c r="AZ13" s="16">
        <v>1192814</v>
      </c>
      <c r="BA13" s="16">
        <v>2214117</v>
      </c>
      <c r="BB13" s="16">
        <v>1984818</v>
      </c>
      <c r="BC13" s="16">
        <v>551475</v>
      </c>
      <c r="BD13" s="16">
        <v>1356322</v>
      </c>
      <c r="BE13" s="16">
        <v>1311034</v>
      </c>
      <c r="BF13" s="26">
        <f t="shared" si="2"/>
        <v>2533.3333333333335</v>
      </c>
      <c r="BG13" s="14" t="s">
        <v>115</v>
      </c>
      <c r="BH13" s="17">
        <v>2105</v>
      </c>
      <c r="BI13" s="17">
        <v>2155</v>
      </c>
      <c r="BJ13" s="17">
        <v>1941</v>
      </c>
      <c r="BK13" s="14" t="s">
        <v>141</v>
      </c>
      <c r="BL13" s="14" t="s">
        <v>132</v>
      </c>
      <c r="BM13" s="18">
        <v>17661.342517814726</v>
      </c>
      <c r="BN13" s="18">
        <v>19686.135034802785</v>
      </c>
      <c r="BO13" s="18">
        <v>19706.855229263267</v>
      </c>
      <c r="BP13" s="18">
        <v>93.069358669833733</v>
      </c>
      <c r="BQ13" s="18">
        <v>566.71786542923439</v>
      </c>
      <c r="BR13" s="18">
        <v>124.65172591447707</v>
      </c>
      <c r="BS13" s="14" t="s">
        <v>956</v>
      </c>
      <c r="BT13" s="14" t="s">
        <v>957</v>
      </c>
      <c r="BV13" s="14" t="s">
        <v>958</v>
      </c>
      <c r="BW13" s="14" t="s">
        <v>959</v>
      </c>
    </row>
    <row r="14" spans="1:75" x14ac:dyDescent="0.35">
      <c r="A14" s="14" t="s">
        <v>652</v>
      </c>
      <c r="B14" s="14" t="s">
        <v>169</v>
      </c>
      <c r="C14" s="14" t="s">
        <v>170</v>
      </c>
      <c r="D14" s="14" t="s">
        <v>272</v>
      </c>
      <c r="F14" s="14" t="s">
        <v>171</v>
      </c>
      <c r="G14" s="14" t="s">
        <v>963</v>
      </c>
      <c r="H14" s="14" t="s">
        <v>964</v>
      </c>
      <c r="I14" s="14" t="s">
        <v>293</v>
      </c>
      <c r="J14" s="14" t="s">
        <v>965</v>
      </c>
      <c r="K14" s="14" t="s">
        <v>653</v>
      </c>
      <c r="L14" s="14" t="s">
        <v>266</v>
      </c>
      <c r="M14" s="14" t="s">
        <v>966</v>
      </c>
      <c r="N14" s="14" t="s">
        <v>285</v>
      </c>
      <c r="O14" s="28" t="s">
        <v>999</v>
      </c>
      <c r="P14" s="28" t="s">
        <v>1000</v>
      </c>
      <c r="Q14" s="28" t="s">
        <v>1001</v>
      </c>
      <c r="R14" s="30" t="s">
        <v>1002</v>
      </c>
      <c r="S14" s="30" t="s">
        <v>1003</v>
      </c>
      <c r="T14" s="30" t="s">
        <v>1004</v>
      </c>
      <c r="U14" s="15">
        <v>42460</v>
      </c>
      <c r="V14" s="15">
        <v>42825</v>
      </c>
      <c r="W14" s="15">
        <v>43190</v>
      </c>
      <c r="X14" s="16">
        <f t="shared" si="0"/>
        <v>28010058</v>
      </c>
      <c r="Y14" s="24">
        <v>43</v>
      </c>
      <c r="Z14" s="16">
        <v>30762944</v>
      </c>
      <c r="AA14" s="16">
        <v>35247823</v>
      </c>
      <c r="AB14" s="16">
        <v>42862920</v>
      </c>
      <c r="AC14" s="20">
        <f t="shared" si="1"/>
        <v>1.72</v>
      </c>
      <c r="AD14" s="22">
        <v>1.5</v>
      </c>
      <c r="AE14" s="16">
        <v>1713673</v>
      </c>
      <c r="AF14" s="16">
        <v>1403697</v>
      </c>
      <c r="AG14" s="16">
        <v>1521699</v>
      </c>
      <c r="AH14" s="16">
        <v>406192</v>
      </c>
      <c r="AI14" s="16">
        <v>340159</v>
      </c>
      <c r="AJ14" s="16">
        <v>411525</v>
      </c>
      <c r="AK14" s="16">
        <v>7603437</v>
      </c>
      <c r="AL14" s="16">
        <v>8428438</v>
      </c>
      <c r="AM14" s="16">
        <v>9336686</v>
      </c>
      <c r="AN14" s="16">
        <v>8009629</v>
      </c>
      <c r="AO14" s="16">
        <v>8768597</v>
      </c>
      <c r="AP14" s="16">
        <v>9748211</v>
      </c>
      <c r="AQ14" s="16">
        <v>5306312</v>
      </c>
      <c r="AR14" s="16">
        <v>5731830</v>
      </c>
      <c r="AS14" s="16">
        <v>6389994</v>
      </c>
      <c r="AT14" s="16">
        <v>21479</v>
      </c>
      <c r="AU14" s="16">
        <v>0</v>
      </c>
      <c r="AV14" s="16">
        <v>0</v>
      </c>
      <c r="AW14" s="16">
        <v>5327791</v>
      </c>
      <c r="AX14" s="16">
        <v>5731830</v>
      </c>
      <c r="AY14" s="16">
        <v>6389994</v>
      </c>
      <c r="AZ14" s="16">
        <v>2681838</v>
      </c>
      <c r="BA14" s="16">
        <v>3036767</v>
      </c>
      <c r="BB14" s="16">
        <v>3318996</v>
      </c>
      <c r="BC14" s="16">
        <v>2297125</v>
      </c>
      <c r="BD14" s="16">
        <v>2696608</v>
      </c>
      <c r="BE14" s="16">
        <v>2946692</v>
      </c>
      <c r="BF14" s="26">
        <f t="shared" si="2"/>
        <v>2866.6666666666665</v>
      </c>
      <c r="BG14" s="14" t="s">
        <v>118</v>
      </c>
      <c r="BH14" s="17">
        <v>1378</v>
      </c>
      <c r="BI14" s="17">
        <v>1562</v>
      </c>
      <c r="BJ14" s="17">
        <v>2021</v>
      </c>
      <c r="BK14" s="14" t="s">
        <v>172</v>
      </c>
      <c r="BL14" s="14" t="s">
        <v>172</v>
      </c>
      <c r="BM14" s="18">
        <v>22324.34252539913</v>
      </c>
      <c r="BN14" s="18">
        <v>22565.827784891164</v>
      </c>
      <c r="BO14" s="18">
        <v>21208.767936665019</v>
      </c>
      <c r="BP14" s="18">
        <v>1243.5943396226414</v>
      </c>
      <c r="BQ14" s="18">
        <v>898.65364916773365</v>
      </c>
      <c r="BR14" s="18">
        <v>752.94359228104895</v>
      </c>
      <c r="BS14" s="14" t="s">
        <v>967</v>
      </c>
      <c r="BT14" s="14" t="s">
        <v>272</v>
      </c>
      <c r="BW14" s="14" t="s">
        <v>171</v>
      </c>
    </row>
    <row r="15" spans="1:75" x14ac:dyDescent="0.35">
      <c r="A15" s="14" t="s">
        <v>656</v>
      </c>
      <c r="B15" s="14" t="s">
        <v>657</v>
      </c>
      <c r="C15" s="14" t="s">
        <v>658</v>
      </c>
      <c r="D15" s="14" t="s">
        <v>659</v>
      </c>
      <c r="F15" s="14" t="s">
        <v>660</v>
      </c>
      <c r="G15" s="14" t="s">
        <v>661</v>
      </c>
      <c r="H15" s="14" t="s">
        <v>662</v>
      </c>
      <c r="I15" s="14" t="s">
        <v>458</v>
      </c>
      <c r="J15" s="14" t="s">
        <v>663</v>
      </c>
      <c r="K15" s="14" t="s">
        <v>664</v>
      </c>
      <c r="L15" s="14" t="s">
        <v>266</v>
      </c>
      <c r="M15" s="14" t="s">
        <v>968</v>
      </c>
      <c r="N15" s="14" t="s">
        <v>285</v>
      </c>
      <c r="U15" s="15">
        <v>42369</v>
      </c>
      <c r="V15" s="15">
        <v>42735</v>
      </c>
      <c r="W15" s="15">
        <v>43100</v>
      </c>
      <c r="X15" s="16">
        <f t="shared" si="0"/>
        <v>25505073</v>
      </c>
      <c r="Y15" s="24">
        <v>25</v>
      </c>
      <c r="Z15" s="16">
        <v>26380525</v>
      </c>
      <c r="AA15" s="16">
        <v>27617222</v>
      </c>
      <c r="AB15" s="16">
        <v>40125037</v>
      </c>
      <c r="AC15" s="20">
        <f t="shared" si="1"/>
        <v>1</v>
      </c>
      <c r="AD15" s="22">
        <v>0.6</v>
      </c>
      <c r="AE15" s="16">
        <v>256151</v>
      </c>
      <c r="AF15" s="16">
        <v>48947</v>
      </c>
      <c r="AG15" s="16">
        <v>570999</v>
      </c>
      <c r="AH15" s="16">
        <v>4227237</v>
      </c>
      <c r="AI15" s="16">
        <v>8214540</v>
      </c>
      <c r="AJ15" s="16">
        <v>7418476</v>
      </c>
      <c r="AK15" s="16">
        <v>5369479</v>
      </c>
      <c r="AL15" s="16">
        <v>5654341</v>
      </c>
      <c r="AM15" s="16">
        <v>8501691</v>
      </c>
      <c r="AN15" s="16">
        <v>9596716</v>
      </c>
      <c r="AO15" s="16">
        <v>13868881</v>
      </c>
      <c r="AP15" s="16">
        <v>15920167</v>
      </c>
      <c r="AQ15" s="16">
        <v>4215474</v>
      </c>
      <c r="AR15" s="16">
        <v>6019187</v>
      </c>
      <c r="AS15" s="16">
        <v>8269795</v>
      </c>
      <c r="AT15" s="16">
        <v>2727230</v>
      </c>
      <c r="AU15" s="16">
        <v>5256563</v>
      </c>
      <c r="AV15" s="16">
        <v>4707270</v>
      </c>
      <c r="AW15" s="16">
        <v>6942704</v>
      </c>
      <c r="AX15" s="16">
        <v>11275750</v>
      </c>
      <c r="AY15" s="16">
        <v>12977065</v>
      </c>
      <c r="AZ15" s="16">
        <v>480799</v>
      </c>
      <c r="BA15" s="16">
        <v>326751</v>
      </c>
      <c r="BB15" s="16">
        <v>3534155</v>
      </c>
      <c r="BC15" s="16">
        <v>1154005</v>
      </c>
      <c r="BD15" s="16">
        <v>364846</v>
      </c>
      <c r="BE15" s="16">
        <v>231896</v>
      </c>
      <c r="BF15" s="26">
        <f t="shared" si="2"/>
        <v>1666.6666666666667</v>
      </c>
      <c r="BG15" s="14" t="s">
        <v>119</v>
      </c>
      <c r="BH15" s="17">
        <v>2597</v>
      </c>
      <c r="BI15" s="17">
        <v>2597</v>
      </c>
      <c r="BJ15" s="17">
        <v>3490</v>
      </c>
      <c r="BK15" s="14" t="s">
        <v>173</v>
      </c>
      <c r="BL15" s="14" t="s">
        <v>135</v>
      </c>
      <c r="BM15" s="18">
        <v>10158.076626877166</v>
      </c>
      <c r="BN15" s="18">
        <v>10634.278783211397</v>
      </c>
      <c r="BO15" s="18">
        <v>11497.145272206304</v>
      </c>
      <c r="BP15" s="18">
        <v>98.633423180592999</v>
      </c>
      <c r="BQ15" s="18">
        <v>18.847516365036579</v>
      </c>
      <c r="BR15" s="18">
        <v>163.61002865329513</v>
      </c>
      <c r="BS15" s="14" t="s">
        <v>665</v>
      </c>
      <c r="BT15" s="14" t="s">
        <v>666</v>
      </c>
      <c r="BU15" s="14" t="s">
        <v>667</v>
      </c>
      <c r="BV15" s="14" t="s">
        <v>521</v>
      </c>
      <c r="BW15" s="14" t="s">
        <v>668</v>
      </c>
    </row>
    <row r="16" spans="1:75" x14ac:dyDescent="0.35">
      <c r="A16" s="14" t="s">
        <v>360</v>
      </c>
      <c r="B16" s="14" t="s">
        <v>367</v>
      </c>
      <c r="C16" s="14" t="s">
        <v>368</v>
      </c>
      <c r="D16" s="14" t="s">
        <v>361</v>
      </c>
      <c r="E16" s="14" t="s">
        <v>362</v>
      </c>
      <c r="F16" s="14" t="s">
        <v>363</v>
      </c>
      <c r="G16" s="14" t="s">
        <v>779</v>
      </c>
      <c r="H16" s="14" t="s">
        <v>364</v>
      </c>
      <c r="I16" s="14" t="s">
        <v>425</v>
      </c>
      <c r="K16" s="14" t="s">
        <v>365</v>
      </c>
      <c r="L16" s="14" t="s">
        <v>266</v>
      </c>
      <c r="M16" s="14" t="s">
        <v>366</v>
      </c>
      <c r="N16" s="14" t="s">
        <v>285</v>
      </c>
      <c r="U16" s="15">
        <v>42247</v>
      </c>
      <c r="V16" s="15">
        <v>42613</v>
      </c>
      <c r="W16" s="15">
        <v>42978</v>
      </c>
      <c r="X16" s="16">
        <f t="shared" si="0"/>
        <v>24479331</v>
      </c>
      <c r="Y16" s="24">
        <v>18</v>
      </c>
      <c r="Z16" s="16">
        <v>13427174</v>
      </c>
      <c r="AA16" s="16">
        <v>15086365</v>
      </c>
      <c r="AB16" s="16">
        <v>17247365</v>
      </c>
      <c r="AC16" s="20">
        <f t="shared" si="1"/>
        <v>0.72</v>
      </c>
      <c r="AD16" s="22">
        <v>2.2000000000000002</v>
      </c>
      <c r="AE16" s="16">
        <v>1440259</v>
      </c>
      <c r="AF16" s="16">
        <v>1684176</v>
      </c>
      <c r="AG16" s="16">
        <v>2246066</v>
      </c>
      <c r="AH16" s="16">
        <v>289015</v>
      </c>
      <c r="AI16" s="16">
        <v>289356</v>
      </c>
      <c r="AJ16" s="16">
        <v>195346</v>
      </c>
      <c r="AK16" s="16">
        <v>7125703</v>
      </c>
      <c r="AL16" s="16">
        <v>6314587</v>
      </c>
      <c r="AM16" s="16">
        <v>8159777</v>
      </c>
      <c r="AN16" s="16">
        <v>7414718</v>
      </c>
      <c r="AO16" s="16">
        <v>6603943</v>
      </c>
      <c r="AP16" s="16">
        <v>8355123</v>
      </c>
      <c r="AQ16" s="16">
        <v>1963567</v>
      </c>
      <c r="AR16" s="16">
        <v>1957132</v>
      </c>
      <c r="AS16" s="16">
        <v>2050589</v>
      </c>
      <c r="AT16" s="16">
        <v>0</v>
      </c>
      <c r="AU16" s="16">
        <v>0</v>
      </c>
      <c r="AV16" s="16">
        <v>0</v>
      </c>
      <c r="AW16" s="16">
        <v>1963567</v>
      </c>
      <c r="AX16" s="16">
        <v>1957132</v>
      </c>
      <c r="AY16" s="16">
        <v>2050589</v>
      </c>
      <c r="AZ16" s="16">
        <v>5423151</v>
      </c>
      <c r="BA16" s="16">
        <v>4605811</v>
      </c>
      <c r="BB16" s="16">
        <v>6282534</v>
      </c>
      <c r="BC16" s="16">
        <v>5162136</v>
      </c>
      <c r="BD16" s="16">
        <v>4357455</v>
      </c>
      <c r="BE16" s="16">
        <v>6109188</v>
      </c>
      <c r="BF16" s="26">
        <f t="shared" si="2"/>
        <v>1200</v>
      </c>
      <c r="BG16" s="14" t="s">
        <v>82</v>
      </c>
      <c r="BH16" s="17">
        <v>1360</v>
      </c>
      <c r="BI16" s="17">
        <v>1455</v>
      </c>
      <c r="BJ16" s="17">
        <v>1575</v>
      </c>
      <c r="BM16" s="18">
        <v>9872.9220588235294</v>
      </c>
      <c r="BN16" s="18">
        <v>10368.635738831616</v>
      </c>
      <c r="BO16" s="18">
        <v>10950.707936507937</v>
      </c>
      <c r="BP16" s="18">
        <v>1059.0139705882352</v>
      </c>
      <c r="BQ16" s="18">
        <v>1157.5092783505154</v>
      </c>
      <c r="BR16" s="18">
        <v>1426.0736507936508</v>
      </c>
      <c r="BS16" s="14" t="s">
        <v>367</v>
      </c>
      <c r="BT16" s="14" t="s">
        <v>368</v>
      </c>
      <c r="BU16" s="14" t="s">
        <v>361</v>
      </c>
      <c r="BV16" s="14" t="s">
        <v>362</v>
      </c>
      <c r="BW16" s="14" t="s">
        <v>363</v>
      </c>
    </row>
    <row r="17" spans="1:75" x14ac:dyDescent="0.35">
      <c r="A17" s="14" t="s">
        <v>369</v>
      </c>
      <c r="B17" s="14" t="s">
        <v>370</v>
      </c>
      <c r="C17" s="14" t="s">
        <v>371</v>
      </c>
      <c r="D17" s="14" t="s">
        <v>372</v>
      </c>
      <c r="E17" s="14" t="s">
        <v>373</v>
      </c>
      <c r="F17" s="14" t="s">
        <v>374</v>
      </c>
      <c r="G17" s="14" t="s">
        <v>375</v>
      </c>
      <c r="H17" s="14" t="s">
        <v>376</v>
      </c>
      <c r="I17" s="14" t="s">
        <v>377</v>
      </c>
      <c r="K17" s="14" t="s">
        <v>378</v>
      </c>
      <c r="L17" s="14" t="s">
        <v>266</v>
      </c>
      <c r="M17" s="14" t="s">
        <v>866</v>
      </c>
      <c r="N17" s="14" t="s">
        <v>439</v>
      </c>
      <c r="U17" s="15">
        <v>42369</v>
      </c>
      <c r="V17" s="15">
        <v>42735</v>
      </c>
      <c r="W17" s="15">
        <v>43100</v>
      </c>
      <c r="X17" s="16">
        <f t="shared" si="0"/>
        <v>22572000</v>
      </c>
      <c r="Y17" s="24">
        <v>9</v>
      </c>
      <c r="Z17" s="16">
        <v>9262000</v>
      </c>
      <c r="AA17" s="16">
        <v>9327000</v>
      </c>
      <c r="AB17" s="16">
        <v>9140000</v>
      </c>
      <c r="AC17" s="20">
        <f t="shared" si="1"/>
        <v>0.36</v>
      </c>
      <c r="AD17" s="22">
        <v>0.2</v>
      </c>
      <c r="AE17" s="16">
        <v>18993000</v>
      </c>
      <c r="AF17" s="16">
        <v>92000</v>
      </c>
      <c r="AG17" s="16">
        <v>182000</v>
      </c>
      <c r="AH17" s="16">
        <v>417000</v>
      </c>
      <c r="AI17" s="16">
        <v>446000</v>
      </c>
      <c r="AJ17" s="16">
        <v>143000</v>
      </c>
      <c r="AK17" s="16">
        <v>4944000</v>
      </c>
      <c r="AL17" s="16">
        <v>7048000</v>
      </c>
      <c r="AM17" s="16">
        <v>7524000</v>
      </c>
      <c r="AN17" s="16">
        <v>5361000</v>
      </c>
      <c r="AO17" s="16">
        <v>7494000</v>
      </c>
      <c r="AP17" s="16">
        <v>7667000</v>
      </c>
      <c r="AQ17" s="16">
        <v>3286000</v>
      </c>
      <c r="AR17" s="16">
        <v>5637000</v>
      </c>
      <c r="AS17" s="16">
        <v>5833000</v>
      </c>
      <c r="AT17" s="16">
        <v>0</v>
      </c>
      <c r="AU17" s="16">
        <v>0</v>
      </c>
      <c r="AV17" s="16">
        <v>0</v>
      </c>
      <c r="AW17" s="16">
        <v>3286000</v>
      </c>
      <c r="AX17" s="16">
        <v>5637000</v>
      </c>
      <c r="AY17" s="16">
        <v>5833000</v>
      </c>
      <c r="AZ17" s="16">
        <v>1422000</v>
      </c>
      <c r="BA17" s="16">
        <v>951000</v>
      </c>
      <c r="BB17" s="16">
        <v>1397000</v>
      </c>
      <c r="BC17" s="16">
        <v>1658000</v>
      </c>
      <c r="BD17" s="16">
        <v>1411000</v>
      </c>
      <c r="BE17" s="16">
        <v>1691000</v>
      </c>
      <c r="BF17" s="26">
        <f t="shared" si="2"/>
        <v>600</v>
      </c>
      <c r="BG17" s="14" t="s">
        <v>83</v>
      </c>
      <c r="BH17" s="17">
        <v>326</v>
      </c>
      <c r="BI17" s="17">
        <v>331</v>
      </c>
      <c r="BJ17" s="17">
        <v>280</v>
      </c>
      <c r="BK17" s="14" t="s">
        <v>780</v>
      </c>
      <c r="BL17" s="14" t="s">
        <v>781</v>
      </c>
      <c r="BM17" s="18">
        <v>28411.042944785277</v>
      </c>
      <c r="BN17" s="18">
        <v>28178.247734138971</v>
      </c>
      <c r="BO17" s="18">
        <v>32642.857142857141</v>
      </c>
      <c r="BP17" s="18">
        <v>58260.73619631902</v>
      </c>
      <c r="BQ17" s="18">
        <v>277.94561933534743</v>
      </c>
      <c r="BR17" s="18">
        <v>650</v>
      </c>
      <c r="BS17" s="14" t="s">
        <v>370</v>
      </c>
      <c r="BT17" s="14" t="s">
        <v>371</v>
      </c>
      <c r="BU17" s="14" t="s">
        <v>372</v>
      </c>
      <c r="BV17" s="14" t="s">
        <v>373</v>
      </c>
      <c r="BW17" s="14" t="s">
        <v>374</v>
      </c>
    </row>
    <row r="18" spans="1:75" x14ac:dyDescent="0.35">
      <c r="A18" s="14" t="s">
        <v>309</v>
      </c>
      <c r="B18" s="14" t="s">
        <v>310</v>
      </c>
      <c r="C18" s="14" t="s">
        <v>311</v>
      </c>
      <c r="D18" s="14" t="s">
        <v>312</v>
      </c>
      <c r="E18" s="14" t="s">
        <v>313</v>
      </c>
      <c r="F18" s="14" t="s">
        <v>314</v>
      </c>
      <c r="G18" s="14" t="s">
        <v>852</v>
      </c>
      <c r="H18" s="14" t="s">
        <v>316</v>
      </c>
      <c r="I18" s="14" t="s">
        <v>293</v>
      </c>
      <c r="K18" s="14" t="s">
        <v>317</v>
      </c>
      <c r="L18" s="14" t="s">
        <v>266</v>
      </c>
      <c r="M18" s="14" t="s">
        <v>318</v>
      </c>
      <c r="N18" s="14" t="s">
        <v>285</v>
      </c>
      <c r="U18" s="15">
        <v>42338</v>
      </c>
      <c r="V18" s="15">
        <v>42704</v>
      </c>
      <c r="W18" s="15">
        <v>43069</v>
      </c>
      <c r="X18" s="16">
        <f t="shared" si="0"/>
        <v>19902042</v>
      </c>
      <c r="Y18" s="24">
        <v>26</v>
      </c>
      <c r="Z18" s="16">
        <v>19026518</v>
      </c>
      <c r="AA18" s="16">
        <v>23465098</v>
      </c>
      <c r="AB18" s="16">
        <v>25526934</v>
      </c>
      <c r="AC18" s="20">
        <f t="shared" si="1"/>
        <v>1.04</v>
      </c>
      <c r="AD18" s="22">
        <v>1</v>
      </c>
      <c r="AE18" s="16">
        <v>776012</v>
      </c>
      <c r="AF18" s="16">
        <v>1180195</v>
      </c>
      <c r="AG18" s="16">
        <v>1071934</v>
      </c>
      <c r="AH18" s="16">
        <v>1062655</v>
      </c>
      <c r="AI18" s="16">
        <v>1044139</v>
      </c>
      <c r="AJ18" s="16">
        <v>974338</v>
      </c>
      <c r="AK18" s="16">
        <v>6182801</v>
      </c>
      <c r="AL18" s="16">
        <v>7302341</v>
      </c>
      <c r="AM18" s="16">
        <v>6634014</v>
      </c>
      <c r="AN18" s="16">
        <v>7245456</v>
      </c>
      <c r="AO18" s="16">
        <v>8346480</v>
      </c>
      <c r="AP18" s="16">
        <v>7608352</v>
      </c>
      <c r="AQ18" s="16">
        <v>4866731</v>
      </c>
      <c r="AR18" s="16">
        <v>5518184</v>
      </c>
      <c r="AS18" s="16">
        <v>4426697</v>
      </c>
      <c r="AT18" s="16">
        <v>107488</v>
      </c>
      <c r="AU18" s="16">
        <v>58170</v>
      </c>
      <c r="AV18" s="16">
        <v>34288</v>
      </c>
      <c r="AW18" s="16">
        <v>4974219</v>
      </c>
      <c r="AX18" s="16">
        <v>5576354</v>
      </c>
      <c r="AY18" s="16">
        <v>4460985</v>
      </c>
      <c r="AZ18" s="16">
        <v>2233729</v>
      </c>
      <c r="BA18" s="16">
        <v>2695900</v>
      </c>
      <c r="BB18" s="16">
        <v>3083106</v>
      </c>
      <c r="BC18" s="16">
        <v>1316070</v>
      </c>
      <c r="BD18" s="16">
        <v>1784157</v>
      </c>
      <c r="BE18" s="16">
        <v>2207317</v>
      </c>
      <c r="BF18" s="26">
        <f t="shared" si="2"/>
        <v>1733.3333333333333</v>
      </c>
      <c r="BG18" s="14" t="s">
        <v>77</v>
      </c>
      <c r="BH18" s="17">
        <v>1519</v>
      </c>
      <c r="BI18" s="17">
        <v>1748</v>
      </c>
      <c r="BJ18" s="17">
        <v>1978</v>
      </c>
      <c r="BM18" s="18">
        <v>12525.686635944701</v>
      </c>
      <c r="BN18" s="18">
        <v>13423.969107551487</v>
      </c>
      <c r="BO18" s="18">
        <v>12905.42669362993</v>
      </c>
      <c r="BP18" s="18">
        <v>510.87030941408824</v>
      </c>
      <c r="BQ18" s="18">
        <v>675.16876430205946</v>
      </c>
      <c r="BR18" s="18">
        <v>541.92821031344795</v>
      </c>
      <c r="BS18" s="14" t="s">
        <v>853</v>
      </c>
      <c r="BT18" s="14" t="s">
        <v>319</v>
      </c>
      <c r="BW18" s="14" t="s">
        <v>854</v>
      </c>
    </row>
    <row r="19" spans="1:75" x14ac:dyDescent="0.35">
      <c r="A19" s="14" t="s">
        <v>448</v>
      </c>
      <c r="B19" s="14" t="s">
        <v>449</v>
      </c>
      <c r="C19" s="14" t="s">
        <v>450</v>
      </c>
      <c r="D19" s="14" t="s">
        <v>430</v>
      </c>
      <c r="F19" s="14" t="s">
        <v>451</v>
      </c>
      <c r="G19" s="14" t="s">
        <v>892</v>
      </c>
      <c r="H19" s="14" t="s">
        <v>893</v>
      </c>
      <c r="I19" s="14" t="s">
        <v>894</v>
      </c>
      <c r="J19" s="14" t="s">
        <v>895</v>
      </c>
      <c r="K19" s="14" t="s">
        <v>452</v>
      </c>
      <c r="L19" s="14" t="s">
        <v>266</v>
      </c>
      <c r="M19" s="14" t="s">
        <v>267</v>
      </c>
      <c r="N19" s="14" t="s">
        <v>285</v>
      </c>
      <c r="U19" s="15">
        <v>42369</v>
      </c>
      <c r="V19" s="15">
        <v>42735</v>
      </c>
      <c r="W19" s="15">
        <v>43190</v>
      </c>
      <c r="X19" s="16">
        <f t="shared" si="0"/>
        <v>18459036</v>
      </c>
      <c r="Y19" s="24">
        <v>18</v>
      </c>
      <c r="Z19" s="16">
        <v>11274719</v>
      </c>
      <c r="AA19" s="16">
        <v>12315979</v>
      </c>
      <c r="AB19" s="16">
        <v>17357870</v>
      </c>
      <c r="AC19" s="20">
        <f t="shared" si="1"/>
        <v>0.72</v>
      </c>
      <c r="AD19" s="22">
        <v>1.2</v>
      </c>
      <c r="AE19" s="16">
        <v>890168</v>
      </c>
      <c r="AF19" s="16">
        <v>872866</v>
      </c>
      <c r="AG19" s="16">
        <v>1210614</v>
      </c>
      <c r="AH19" s="16">
        <v>426301</v>
      </c>
      <c r="AI19" s="16">
        <v>481516</v>
      </c>
      <c r="AJ19" s="16">
        <v>394425</v>
      </c>
      <c r="AK19" s="16">
        <v>3563845</v>
      </c>
      <c r="AL19" s="16">
        <v>4074370</v>
      </c>
      <c r="AM19" s="16">
        <v>6153012</v>
      </c>
      <c r="AN19" s="16">
        <v>3990146</v>
      </c>
      <c r="AO19" s="16">
        <v>4555886</v>
      </c>
      <c r="AP19" s="16">
        <v>6547437</v>
      </c>
      <c r="AQ19" s="16">
        <v>1545052</v>
      </c>
      <c r="AR19" s="16">
        <v>1560631</v>
      </c>
      <c r="AS19" s="16">
        <v>2624914</v>
      </c>
      <c r="AT19" s="16">
        <v>0</v>
      </c>
      <c r="AU19" s="16">
        <v>0</v>
      </c>
      <c r="AV19" s="16">
        <v>0</v>
      </c>
      <c r="AW19" s="16">
        <v>1545052</v>
      </c>
      <c r="AX19" s="16">
        <v>1560631</v>
      </c>
      <c r="AY19" s="16">
        <v>2624914</v>
      </c>
      <c r="AZ19" s="16">
        <v>2388707</v>
      </c>
      <c r="BA19" s="16">
        <v>2929183</v>
      </c>
      <c r="BB19" s="16">
        <v>3869799</v>
      </c>
      <c r="BC19" s="16">
        <v>2018793</v>
      </c>
      <c r="BD19" s="16">
        <v>2513739</v>
      </c>
      <c r="BE19" s="16">
        <v>3528098</v>
      </c>
      <c r="BF19" s="26">
        <f t="shared" si="2"/>
        <v>1200</v>
      </c>
      <c r="BG19" s="14" t="s">
        <v>90</v>
      </c>
      <c r="BH19" s="17">
        <v>973</v>
      </c>
      <c r="BI19" s="17">
        <v>980</v>
      </c>
      <c r="BJ19" s="17">
        <v>993</v>
      </c>
      <c r="BK19" s="14" t="s">
        <v>137</v>
      </c>
      <c r="BL19" s="14" t="s">
        <v>132</v>
      </c>
      <c r="BM19" s="18">
        <v>11587.583761562179</v>
      </c>
      <c r="BN19" s="18">
        <v>12567.325510204082</v>
      </c>
      <c r="BO19" s="18">
        <v>17480.231621349445</v>
      </c>
      <c r="BP19" s="18">
        <v>914.86947584789311</v>
      </c>
      <c r="BQ19" s="18">
        <v>890.67959183673474</v>
      </c>
      <c r="BR19" s="18">
        <v>1219.1480362537764</v>
      </c>
      <c r="BS19" s="14" t="s">
        <v>449</v>
      </c>
      <c r="BT19" s="14" t="s">
        <v>896</v>
      </c>
      <c r="BU19" s="14" t="s">
        <v>450</v>
      </c>
      <c r="BW19" s="14" t="s">
        <v>451</v>
      </c>
    </row>
    <row r="20" spans="1:75" x14ac:dyDescent="0.35">
      <c r="A20" s="14" t="s">
        <v>845</v>
      </c>
      <c r="B20" s="14" t="s">
        <v>621</v>
      </c>
      <c r="C20" s="14" t="s">
        <v>146</v>
      </c>
      <c r="D20" s="14" t="s">
        <v>619</v>
      </c>
      <c r="E20" s="14" t="s">
        <v>422</v>
      </c>
      <c r="F20" s="14" t="s">
        <v>620</v>
      </c>
      <c r="G20" s="14" t="s">
        <v>934</v>
      </c>
      <c r="H20" s="14" t="s">
        <v>935</v>
      </c>
      <c r="I20" s="14" t="s">
        <v>936</v>
      </c>
      <c r="K20" s="14" t="s">
        <v>147</v>
      </c>
      <c r="L20" s="14" t="s">
        <v>266</v>
      </c>
      <c r="M20" s="14" t="s">
        <v>616</v>
      </c>
      <c r="N20" s="14" t="s">
        <v>275</v>
      </c>
      <c r="U20" s="15">
        <v>42277</v>
      </c>
      <c r="V20" s="15">
        <v>42643</v>
      </c>
      <c r="W20" s="15">
        <v>43008</v>
      </c>
      <c r="X20" s="16">
        <f t="shared" si="0"/>
        <v>18026844</v>
      </c>
      <c r="Y20" s="24">
        <v>20</v>
      </c>
      <c r="Z20" s="16">
        <v>20682155</v>
      </c>
      <c r="AA20" s="16">
        <v>22245035</v>
      </c>
      <c r="AB20" s="16">
        <v>20498202</v>
      </c>
      <c r="AC20" s="20">
        <f t="shared" si="1"/>
        <v>0.8</v>
      </c>
      <c r="AD20" s="22">
        <v>0.2</v>
      </c>
      <c r="AE20" s="16">
        <v>547286</v>
      </c>
      <c r="AF20" s="16">
        <v>713830</v>
      </c>
      <c r="AG20" s="16">
        <v>238037</v>
      </c>
      <c r="AH20" s="16">
        <v>88522</v>
      </c>
      <c r="AI20" s="16">
        <v>200591</v>
      </c>
      <c r="AJ20" s="16">
        <v>158971</v>
      </c>
      <c r="AK20" s="16">
        <v>5474462</v>
      </c>
      <c r="AL20" s="16">
        <v>5816137</v>
      </c>
      <c r="AM20" s="16">
        <v>6008948</v>
      </c>
      <c r="AN20" s="16">
        <v>5562984</v>
      </c>
      <c r="AO20" s="16">
        <v>6016728</v>
      </c>
      <c r="AP20" s="16">
        <v>6167919</v>
      </c>
      <c r="AQ20" s="16">
        <v>3180093</v>
      </c>
      <c r="AR20" s="16">
        <v>3273471</v>
      </c>
      <c r="AS20" s="16">
        <v>3526564</v>
      </c>
      <c r="AT20" s="16">
        <v>20082</v>
      </c>
      <c r="AU20" s="16">
        <v>111608</v>
      </c>
      <c r="AV20" s="16">
        <v>79299</v>
      </c>
      <c r="AW20" s="16">
        <v>3200175</v>
      </c>
      <c r="AX20" s="16">
        <v>3385079</v>
      </c>
      <c r="AY20" s="16">
        <v>3605863</v>
      </c>
      <c r="AZ20" s="16">
        <v>2372624</v>
      </c>
      <c r="BA20" s="16">
        <v>2631649</v>
      </c>
      <c r="BB20" s="16">
        <v>2562056</v>
      </c>
      <c r="BC20" s="16">
        <v>2294369</v>
      </c>
      <c r="BD20" s="16">
        <v>2542666</v>
      </c>
      <c r="BE20" s="16">
        <v>2482384</v>
      </c>
      <c r="BF20" s="26">
        <f t="shared" si="2"/>
        <v>1333.3333333333333</v>
      </c>
      <c r="BG20" s="14" t="s">
        <v>111</v>
      </c>
      <c r="BH20" s="17">
        <v>1615</v>
      </c>
      <c r="BI20" s="17">
        <v>1676</v>
      </c>
      <c r="BJ20" s="17">
        <v>1551</v>
      </c>
      <c r="BM20" s="18">
        <v>12806.287925696595</v>
      </c>
      <c r="BN20" s="18">
        <v>13272.693914081146</v>
      </c>
      <c r="BO20" s="18">
        <v>13216.119922630562</v>
      </c>
      <c r="BP20" s="18">
        <v>338.87678018575849</v>
      </c>
      <c r="BQ20" s="18">
        <v>425.9128878281623</v>
      </c>
      <c r="BR20" s="18">
        <v>153.47324306898776</v>
      </c>
      <c r="BS20" s="14" t="s">
        <v>621</v>
      </c>
      <c r="BT20" s="14" t="s">
        <v>146</v>
      </c>
      <c r="BU20" s="14" t="s">
        <v>619</v>
      </c>
      <c r="BV20" s="14" t="s">
        <v>422</v>
      </c>
      <c r="BW20" s="14" t="s">
        <v>620</v>
      </c>
    </row>
    <row r="21" spans="1:75" x14ac:dyDescent="0.35">
      <c r="A21" s="14" t="s">
        <v>628</v>
      </c>
      <c r="B21" s="14" t="s">
        <v>629</v>
      </c>
      <c r="C21" s="14" t="s">
        <v>630</v>
      </c>
      <c r="D21" s="14" t="s">
        <v>372</v>
      </c>
      <c r="E21" s="14" t="s">
        <v>373</v>
      </c>
      <c r="F21" s="14" t="s">
        <v>631</v>
      </c>
      <c r="G21" s="14" t="s">
        <v>948</v>
      </c>
      <c r="H21" s="14" t="s">
        <v>949</v>
      </c>
      <c r="I21" s="14" t="s">
        <v>950</v>
      </c>
      <c r="K21" s="14" t="s">
        <v>632</v>
      </c>
      <c r="L21" s="14" t="s">
        <v>266</v>
      </c>
      <c r="M21" s="14" t="s">
        <v>633</v>
      </c>
      <c r="N21" s="14" t="s">
        <v>951</v>
      </c>
      <c r="U21" s="15">
        <v>41060</v>
      </c>
      <c r="V21" s="15">
        <v>41425</v>
      </c>
      <c r="W21" s="15">
        <v>41790</v>
      </c>
      <c r="X21" s="16">
        <f t="shared" si="0"/>
        <v>16840431</v>
      </c>
      <c r="Y21" s="24">
        <v>22</v>
      </c>
      <c r="Z21" s="16">
        <v>19637134</v>
      </c>
      <c r="AA21" s="16">
        <v>1074749</v>
      </c>
      <c r="AB21" s="16">
        <v>22140018</v>
      </c>
      <c r="AC21" s="20">
        <f t="shared" si="1"/>
        <v>0.88</v>
      </c>
      <c r="AD21" s="22">
        <v>0.11</v>
      </c>
      <c r="AE21" s="16">
        <v>158139</v>
      </c>
      <c r="AF21" s="16">
        <v>391127</v>
      </c>
      <c r="AG21" s="16">
        <v>109042</v>
      </c>
      <c r="AH21" s="16">
        <v>1602268</v>
      </c>
      <c r="AI21" s="16">
        <v>157306</v>
      </c>
      <c r="AJ21" s="16">
        <v>1476599</v>
      </c>
      <c r="AK21" s="16">
        <v>2984333</v>
      </c>
      <c r="AL21" s="16">
        <v>570704</v>
      </c>
      <c r="AM21" s="16">
        <v>5613477</v>
      </c>
      <c r="AN21" s="16">
        <v>4586601</v>
      </c>
      <c r="AO21" s="16">
        <v>728010</v>
      </c>
      <c r="AP21" s="16">
        <v>7090076</v>
      </c>
      <c r="AQ21" s="16">
        <v>3515837</v>
      </c>
      <c r="AR21" s="16">
        <v>596402</v>
      </c>
      <c r="AS21" s="16">
        <v>5354034</v>
      </c>
      <c r="AT21" s="16">
        <v>37221</v>
      </c>
      <c r="AU21" s="16">
        <v>0</v>
      </c>
      <c r="AV21" s="16">
        <v>181304</v>
      </c>
      <c r="AW21" s="16">
        <v>3553058</v>
      </c>
      <c r="AX21" s="16">
        <v>596402</v>
      </c>
      <c r="AY21" s="16">
        <v>5535338</v>
      </c>
      <c r="AZ21" s="16">
        <v>294945</v>
      </c>
      <c r="BA21" s="16">
        <v>131608</v>
      </c>
      <c r="BB21" s="16">
        <v>1418865</v>
      </c>
      <c r="BC21" s="16">
        <v>531504</v>
      </c>
      <c r="BD21" s="16">
        <v>25698</v>
      </c>
      <c r="BE21" s="16">
        <v>259443</v>
      </c>
      <c r="BF21" s="26">
        <f t="shared" si="2"/>
        <v>1466.6666666666667</v>
      </c>
      <c r="BG21" s="14" t="s">
        <v>114</v>
      </c>
      <c r="BH21" s="17">
        <v>0</v>
      </c>
      <c r="BI21" s="17">
        <v>26</v>
      </c>
      <c r="BJ21" s="17">
        <v>2221</v>
      </c>
      <c r="BM21" s="18">
        <v>0</v>
      </c>
      <c r="BN21" s="18">
        <v>41336.5</v>
      </c>
      <c r="BO21" s="18">
        <v>9968.4907699234573</v>
      </c>
      <c r="BP21" s="18">
        <v>0</v>
      </c>
      <c r="BQ21" s="18">
        <v>15043.346153846154</v>
      </c>
      <c r="BR21" s="18">
        <v>49.095902746510582</v>
      </c>
      <c r="BS21" s="14" t="s">
        <v>629</v>
      </c>
      <c r="BT21" s="14" t="s">
        <v>630</v>
      </c>
      <c r="BU21" s="14" t="s">
        <v>372</v>
      </c>
      <c r="BV21" s="14" t="s">
        <v>373</v>
      </c>
      <c r="BW21" s="14" t="s">
        <v>631</v>
      </c>
    </row>
    <row r="22" spans="1:75" x14ac:dyDescent="0.35">
      <c r="A22" s="14" t="s">
        <v>60</v>
      </c>
      <c r="B22" s="14" t="s">
        <v>493</v>
      </c>
      <c r="C22" s="14" t="s">
        <v>494</v>
      </c>
      <c r="D22" s="14" t="s">
        <v>495</v>
      </c>
      <c r="E22" s="14" t="s">
        <v>278</v>
      </c>
      <c r="F22" s="14" t="s">
        <v>496</v>
      </c>
      <c r="G22" s="14" t="s">
        <v>315</v>
      </c>
      <c r="H22" s="14" t="s">
        <v>497</v>
      </c>
      <c r="I22" s="14" t="s">
        <v>498</v>
      </c>
      <c r="J22" s="14" t="s">
        <v>499</v>
      </c>
      <c r="K22" s="14" t="s">
        <v>500</v>
      </c>
      <c r="L22" s="14" t="s">
        <v>266</v>
      </c>
      <c r="M22" s="14" t="s">
        <v>501</v>
      </c>
      <c r="N22" s="14" t="s">
        <v>285</v>
      </c>
      <c r="U22" s="15">
        <v>42400</v>
      </c>
      <c r="V22" s="15">
        <v>42766</v>
      </c>
      <c r="W22" s="15">
        <v>43131</v>
      </c>
      <c r="X22" s="16">
        <f t="shared" si="0"/>
        <v>16110303</v>
      </c>
      <c r="Y22" s="24">
        <v>19</v>
      </c>
      <c r="Z22" s="16">
        <v>23031508</v>
      </c>
      <c r="AA22" s="16">
        <v>23322013</v>
      </c>
      <c r="AB22" s="16">
        <v>19051104</v>
      </c>
      <c r="AC22" s="20">
        <f t="shared" si="1"/>
        <v>0.76</v>
      </c>
      <c r="AD22" s="22">
        <v>0.2</v>
      </c>
      <c r="AE22" s="16">
        <v>731555</v>
      </c>
      <c r="AF22" s="16">
        <v>1151073</v>
      </c>
      <c r="AG22" s="16">
        <v>205919</v>
      </c>
      <c r="AH22" s="16">
        <v>4558778</v>
      </c>
      <c r="AI22" s="16">
        <v>2649802</v>
      </c>
      <c r="AJ22" s="16">
        <v>1081470</v>
      </c>
      <c r="AK22" s="16">
        <v>6950406</v>
      </c>
      <c r="AL22" s="16">
        <v>4049616</v>
      </c>
      <c r="AM22" s="16">
        <v>5370101</v>
      </c>
      <c r="AN22" s="16">
        <v>11509184</v>
      </c>
      <c r="AO22" s="16">
        <v>6699418</v>
      </c>
      <c r="AP22" s="16">
        <v>6451571</v>
      </c>
      <c r="AQ22" s="16">
        <v>6512800</v>
      </c>
      <c r="AR22" s="16">
        <v>2940107</v>
      </c>
      <c r="AS22" s="16">
        <v>3347948</v>
      </c>
      <c r="AT22" s="16">
        <v>426484</v>
      </c>
      <c r="AU22" s="16">
        <v>503562</v>
      </c>
      <c r="AV22" s="16">
        <v>113643</v>
      </c>
      <c r="AW22" s="16">
        <v>6939284</v>
      </c>
      <c r="AX22" s="16">
        <v>3443669</v>
      </c>
      <c r="AY22" s="16">
        <v>3461591</v>
      </c>
      <c r="AZ22" s="16">
        <v>4219026</v>
      </c>
      <c r="BA22" s="16">
        <v>3229245</v>
      </c>
      <c r="BB22" s="16">
        <v>2989980</v>
      </c>
      <c r="BC22" s="16">
        <v>437606</v>
      </c>
      <c r="BD22" s="16">
        <v>1109509</v>
      </c>
      <c r="BE22" s="16">
        <v>2022153</v>
      </c>
      <c r="BF22" s="26">
        <f t="shared" si="2"/>
        <v>1266.6666666666667</v>
      </c>
      <c r="BG22" s="14" t="s">
        <v>96</v>
      </c>
      <c r="BH22" s="17">
        <v>2800</v>
      </c>
      <c r="BI22" s="17">
        <v>2572</v>
      </c>
      <c r="BJ22" s="17">
        <v>2161</v>
      </c>
      <c r="BM22" s="18">
        <v>8225.5385714285712</v>
      </c>
      <c r="BN22" s="18">
        <v>9067.6566874027994</v>
      </c>
      <c r="BO22" s="18">
        <v>8815.8741323461363</v>
      </c>
      <c r="BP22" s="18">
        <v>261.26964285714286</v>
      </c>
      <c r="BQ22" s="18">
        <v>447.54004665629861</v>
      </c>
      <c r="BR22" s="18">
        <v>95.288755205923181</v>
      </c>
      <c r="BS22" s="14" t="s">
        <v>502</v>
      </c>
      <c r="BT22" s="14" t="s">
        <v>494</v>
      </c>
      <c r="BU22" s="14" t="s">
        <v>495</v>
      </c>
      <c r="BW22" s="14" t="s">
        <v>496</v>
      </c>
    </row>
    <row r="23" spans="1:75" x14ac:dyDescent="0.35">
      <c r="A23" s="14" t="s">
        <v>351</v>
      </c>
      <c r="B23" s="14" t="s">
        <v>352</v>
      </c>
      <c r="C23" s="14" t="s">
        <v>353</v>
      </c>
      <c r="D23" s="14" t="s">
        <v>354</v>
      </c>
      <c r="E23" s="14" t="s">
        <v>355</v>
      </c>
      <c r="F23" s="14" t="s">
        <v>356</v>
      </c>
      <c r="G23" s="14" t="s">
        <v>357</v>
      </c>
      <c r="H23" s="14" t="s">
        <v>358</v>
      </c>
      <c r="K23" s="14" t="s">
        <v>359</v>
      </c>
      <c r="L23" s="14" t="s">
        <v>266</v>
      </c>
      <c r="M23" s="14" t="s">
        <v>616</v>
      </c>
      <c r="N23" s="14" t="s">
        <v>285</v>
      </c>
      <c r="U23" s="15">
        <v>42490</v>
      </c>
      <c r="V23" s="15">
        <v>42855</v>
      </c>
      <c r="W23" s="15">
        <v>43220</v>
      </c>
      <c r="X23" s="16">
        <f t="shared" si="0"/>
        <v>15734358</v>
      </c>
      <c r="Y23" s="24">
        <v>11</v>
      </c>
      <c r="Z23" s="16">
        <v>9290053</v>
      </c>
      <c r="AA23" s="16">
        <v>9831265</v>
      </c>
      <c r="AB23" s="16">
        <v>10035734</v>
      </c>
      <c r="AC23" s="20">
        <f t="shared" si="1"/>
        <v>0.44</v>
      </c>
      <c r="AD23" s="22">
        <v>1</v>
      </c>
      <c r="AE23" s="16">
        <v>805855</v>
      </c>
      <c r="AF23" s="16">
        <v>1017293</v>
      </c>
      <c r="AG23" s="16">
        <v>1016473</v>
      </c>
      <c r="AH23" s="16">
        <v>577559</v>
      </c>
      <c r="AI23" s="16">
        <v>546322</v>
      </c>
      <c r="AJ23" s="16">
        <v>570059</v>
      </c>
      <c r="AK23" s="16">
        <v>4589379</v>
      </c>
      <c r="AL23" s="16">
        <v>5085366</v>
      </c>
      <c r="AM23" s="16">
        <v>5244786</v>
      </c>
      <c r="AN23" s="16">
        <v>5166938</v>
      </c>
      <c r="AO23" s="16">
        <v>5631688</v>
      </c>
      <c r="AP23" s="16">
        <v>5814845</v>
      </c>
      <c r="AQ23" s="16">
        <v>1514858</v>
      </c>
      <c r="AR23" s="16">
        <v>1477126</v>
      </c>
      <c r="AS23" s="16">
        <v>1143046</v>
      </c>
      <c r="AT23" s="16">
        <v>19578</v>
      </c>
      <c r="AU23" s="16">
        <v>40250</v>
      </c>
      <c r="AV23" s="16">
        <v>46530</v>
      </c>
      <c r="AW23" s="16">
        <v>1534436</v>
      </c>
      <c r="AX23" s="16">
        <v>1517376</v>
      </c>
      <c r="AY23" s="16">
        <v>1189576</v>
      </c>
      <c r="AZ23" s="16">
        <v>3552759</v>
      </c>
      <c r="BA23" s="16">
        <v>4044049</v>
      </c>
      <c r="BB23" s="16">
        <v>4563312</v>
      </c>
      <c r="BC23" s="16">
        <v>3074521</v>
      </c>
      <c r="BD23" s="16">
        <v>3608240</v>
      </c>
      <c r="BE23" s="16">
        <v>4101740</v>
      </c>
      <c r="BF23" s="26">
        <f t="shared" si="2"/>
        <v>733.33333333333337</v>
      </c>
      <c r="BG23" s="14" t="s">
        <v>81</v>
      </c>
      <c r="BH23" s="17">
        <v>1239</v>
      </c>
      <c r="BI23" s="17">
        <v>1236</v>
      </c>
      <c r="BJ23" s="17">
        <v>1258</v>
      </c>
      <c r="BM23" s="18">
        <v>7498.0250201775625</v>
      </c>
      <c r="BN23" s="18">
        <v>7954.0978964401293</v>
      </c>
      <c r="BO23" s="18">
        <v>7977.5310015898249</v>
      </c>
      <c r="BP23" s="18">
        <v>650.40758676351902</v>
      </c>
      <c r="BQ23" s="18">
        <v>823.0525889967638</v>
      </c>
      <c r="BR23" s="18">
        <v>808.00715421303653</v>
      </c>
      <c r="BS23" s="14" t="s">
        <v>352</v>
      </c>
      <c r="BT23" s="14" t="s">
        <v>353</v>
      </c>
      <c r="BU23" s="14" t="s">
        <v>354</v>
      </c>
      <c r="BV23" s="14" t="s">
        <v>355</v>
      </c>
      <c r="BW23" s="14" t="s">
        <v>356</v>
      </c>
    </row>
    <row r="24" spans="1:75" x14ac:dyDescent="0.35">
      <c r="A24" s="14" t="s">
        <v>64</v>
      </c>
      <c r="B24" s="14" t="s">
        <v>675</v>
      </c>
      <c r="C24" s="14" t="s">
        <v>676</v>
      </c>
      <c r="D24" s="14" t="s">
        <v>272</v>
      </c>
      <c r="F24" s="14" t="s">
        <v>669</v>
      </c>
      <c r="G24" s="14" t="s">
        <v>670</v>
      </c>
      <c r="H24" s="14" t="s">
        <v>671</v>
      </c>
      <c r="I24" s="14" t="s">
        <v>293</v>
      </c>
      <c r="J24" s="14" t="s">
        <v>672</v>
      </c>
      <c r="K24" s="14" t="s">
        <v>673</v>
      </c>
      <c r="L24" s="14" t="s">
        <v>266</v>
      </c>
      <c r="M24" s="14" t="s">
        <v>674</v>
      </c>
      <c r="N24" s="14" t="s">
        <v>285</v>
      </c>
      <c r="U24" s="15">
        <v>42460</v>
      </c>
      <c r="V24" s="15">
        <v>42825</v>
      </c>
      <c r="W24" s="15">
        <v>43190</v>
      </c>
      <c r="X24" s="16">
        <f t="shared" si="0"/>
        <v>13762848</v>
      </c>
      <c r="Y24" s="24">
        <v>14</v>
      </c>
      <c r="Z24" s="16">
        <v>12565110</v>
      </c>
      <c r="AA24" s="16">
        <v>13224318</v>
      </c>
      <c r="AB24" s="16">
        <v>14144860</v>
      </c>
      <c r="AC24" s="20">
        <f t="shared" si="1"/>
        <v>0.56000000000000005</v>
      </c>
      <c r="AD24" s="22">
        <v>0.3</v>
      </c>
      <c r="AE24" s="16">
        <v>627342</v>
      </c>
      <c r="AF24" s="16">
        <v>331397</v>
      </c>
      <c r="AG24" s="16">
        <v>322063</v>
      </c>
      <c r="AH24" s="16">
        <v>565023</v>
      </c>
      <c r="AI24" s="16">
        <v>428797</v>
      </c>
      <c r="AJ24" s="16">
        <v>283296</v>
      </c>
      <c r="AK24" s="16">
        <v>4615350</v>
      </c>
      <c r="AL24" s="16">
        <v>4287119</v>
      </c>
      <c r="AM24" s="16">
        <v>4587616</v>
      </c>
      <c r="AN24" s="16">
        <v>5180373</v>
      </c>
      <c r="AO24" s="16">
        <v>4715916</v>
      </c>
      <c r="AP24" s="16">
        <v>4870912</v>
      </c>
      <c r="AQ24" s="16">
        <v>2280139</v>
      </c>
      <c r="AR24" s="16">
        <v>2331757</v>
      </c>
      <c r="AS24" s="16">
        <v>2704041</v>
      </c>
      <c r="AT24" s="16">
        <v>0</v>
      </c>
      <c r="AU24" s="16">
        <v>0</v>
      </c>
      <c r="AV24" s="16">
        <v>0</v>
      </c>
      <c r="AW24" s="16">
        <v>2280139</v>
      </c>
      <c r="AX24" s="16">
        <v>2331757</v>
      </c>
      <c r="AY24" s="16">
        <v>2704041</v>
      </c>
      <c r="AZ24" s="16">
        <v>2552924</v>
      </c>
      <c r="BA24" s="16">
        <v>2350909</v>
      </c>
      <c r="BB24" s="16">
        <v>1994528</v>
      </c>
      <c r="BC24" s="16">
        <v>2335211</v>
      </c>
      <c r="BD24" s="16">
        <v>1955362</v>
      </c>
      <c r="BE24" s="16">
        <v>1883575</v>
      </c>
      <c r="BF24" s="26">
        <f t="shared" si="2"/>
        <v>933.33333333333337</v>
      </c>
      <c r="BG24" s="14" t="s">
        <v>120</v>
      </c>
      <c r="BH24" s="17">
        <v>758</v>
      </c>
      <c r="BI24" s="17">
        <v>734</v>
      </c>
      <c r="BJ24" s="17">
        <v>735</v>
      </c>
      <c r="BM24" s="18">
        <v>16576.662269129287</v>
      </c>
      <c r="BN24" s="18">
        <v>18016.782016348774</v>
      </c>
      <c r="BO24" s="18">
        <v>19244.707482993199</v>
      </c>
      <c r="BP24" s="18">
        <v>827.62796833773086</v>
      </c>
      <c r="BQ24" s="18">
        <v>451.49455040871936</v>
      </c>
      <c r="BR24" s="18">
        <v>438.18095238095236</v>
      </c>
      <c r="BS24" s="14" t="s">
        <v>675</v>
      </c>
      <c r="BT24" s="14" t="s">
        <v>676</v>
      </c>
      <c r="BU24" s="14" t="s">
        <v>272</v>
      </c>
      <c r="BW24" s="14" t="s">
        <v>669</v>
      </c>
    </row>
    <row r="25" spans="1:75" x14ac:dyDescent="0.35">
      <c r="A25" s="14" t="s">
        <v>16</v>
      </c>
      <c r="B25" s="14" t="s">
        <v>741</v>
      </c>
      <c r="C25" s="14" t="s">
        <v>742</v>
      </c>
      <c r="D25" s="14" t="s">
        <v>272</v>
      </c>
      <c r="F25" s="14" t="s">
        <v>743</v>
      </c>
      <c r="G25" s="14" t="s">
        <v>934</v>
      </c>
      <c r="H25" s="14" t="s">
        <v>935</v>
      </c>
      <c r="I25" s="14" t="s">
        <v>936</v>
      </c>
      <c r="K25" s="14" t="s">
        <v>17</v>
      </c>
      <c r="L25" s="14" t="s">
        <v>266</v>
      </c>
      <c r="M25" s="14" t="s">
        <v>18</v>
      </c>
      <c r="N25" s="14" t="s">
        <v>447</v>
      </c>
      <c r="U25" s="15">
        <v>42643</v>
      </c>
      <c r="V25" s="15">
        <v>43008</v>
      </c>
      <c r="W25" s="15">
        <v>43281</v>
      </c>
      <c r="X25" s="16">
        <f t="shared" si="0"/>
        <v>12636003</v>
      </c>
      <c r="Y25" s="24">
        <v>12</v>
      </c>
      <c r="Z25" s="16">
        <v>0</v>
      </c>
      <c r="AA25" s="16">
        <v>0</v>
      </c>
      <c r="AB25" s="16">
        <v>0</v>
      </c>
      <c r="AC25" s="20">
        <f t="shared" si="1"/>
        <v>0.48</v>
      </c>
      <c r="AD25" s="22">
        <v>0.5</v>
      </c>
      <c r="AE25" s="16">
        <v>0</v>
      </c>
      <c r="AF25" s="16">
        <v>0</v>
      </c>
      <c r="AG25" s="16">
        <v>0</v>
      </c>
      <c r="AH25" s="16">
        <v>123368</v>
      </c>
      <c r="AI25" s="16">
        <v>116804</v>
      </c>
      <c r="AJ25" s="16">
        <v>9498980</v>
      </c>
      <c r="AK25" s="16">
        <v>1232278</v>
      </c>
      <c r="AL25" s="16">
        <v>1866032</v>
      </c>
      <c r="AM25" s="16">
        <v>4212001</v>
      </c>
      <c r="AN25" s="16">
        <v>1355646</v>
      </c>
      <c r="AO25" s="16">
        <v>1982836</v>
      </c>
      <c r="AP25" s="16">
        <v>13710981</v>
      </c>
      <c r="AQ25" s="16">
        <v>1255728</v>
      </c>
      <c r="AR25" s="16">
        <v>2165472</v>
      </c>
      <c r="AS25" s="16">
        <v>4600295</v>
      </c>
      <c r="AT25" s="16">
        <v>36759</v>
      </c>
      <c r="AU25" s="16">
        <v>0</v>
      </c>
      <c r="AV25" s="16">
        <v>8047267</v>
      </c>
      <c r="AW25" s="16">
        <v>1292487</v>
      </c>
      <c r="AX25" s="16">
        <v>2165472</v>
      </c>
      <c r="AY25" s="16">
        <v>12647562</v>
      </c>
      <c r="AZ25" s="16">
        <v>63159</v>
      </c>
      <c r="BA25" s="16">
        <v>182636</v>
      </c>
      <c r="BB25" s="16">
        <v>1063419</v>
      </c>
      <c r="BC25" s="16">
        <v>23450</v>
      </c>
      <c r="BD25" s="16">
        <v>299440</v>
      </c>
      <c r="BE25" s="16">
        <v>388294</v>
      </c>
      <c r="BF25" s="26">
        <f t="shared" si="2"/>
        <v>800</v>
      </c>
      <c r="BG25" s="14" t="s">
        <v>128</v>
      </c>
      <c r="BH25" s="17">
        <v>0</v>
      </c>
      <c r="BI25" s="17">
        <v>160</v>
      </c>
      <c r="BJ25" s="17">
        <v>261</v>
      </c>
      <c r="BK25" s="14" t="s">
        <v>144</v>
      </c>
      <c r="BL25" s="14" t="s">
        <v>136</v>
      </c>
      <c r="BM25" s="18">
        <v>0</v>
      </c>
      <c r="BN25" s="18">
        <v>0</v>
      </c>
      <c r="BO25" s="18">
        <v>0</v>
      </c>
      <c r="BP25" s="18">
        <v>0</v>
      </c>
      <c r="BQ25" s="18">
        <v>0</v>
      </c>
      <c r="BR25" s="18">
        <v>0</v>
      </c>
      <c r="BS25" s="14" t="s">
        <v>741</v>
      </c>
      <c r="BT25" s="14" t="s">
        <v>742</v>
      </c>
      <c r="BU25" s="14" t="s">
        <v>272</v>
      </c>
      <c r="BW25" s="14" t="s">
        <v>743</v>
      </c>
    </row>
    <row r="26" spans="1:75" x14ac:dyDescent="0.35">
      <c r="A26" s="14" t="s">
        <v>343</v>
      </c>
      <c r="B26" s="14" t="s">
        <v>350</v>
      </c>
      <c r="C26" s="14" t="s">
        <v>344</v>
      </c>
      <c r="D26" s="14" t="s">
        <v>345</v>
      </c>
      <c r="F26" s="14" t="s">
        <v>346</v>
      </c>
      <c r="G26" s="14" t="s">
        <v>862</v>
      </c>
      <c r="H26" s="14" t="s">
        <v>863</v>
      </c>
      <c r="I26" s="14" t="s">
        <v>265</v>
      </c>
      <c r="J26" s="14" t="s">
        <v>347</v>
      </c>
      <c r="K26" s="14" t="s">
        <v>348</v>
      </c>
      <c r="L26" s="14" t="s">
        <v>266</v>
      </c>
      <c r="M26" s="14" t="s">
        <v>349</v>
      </c>
      <c r="N26" s="14" t="s">
        <v>634</v>
      </c>
      <c r="U26" s="15">
        <v>42160</v>
      </c>
      <c r="V26" s="15">
        <v>42468</v>
      </c>
      <c r="W26" s="15">
        <v>42833</v>
      </c>
      <c r="X26" s="16">
        <f t="shared" si="0"/>
        <v>12040032</v>
      </c>
      <c r="Y26" s="24">
        <v>7</v>
      </c>
      <c r="Z26" s="16">
        <v>6755548</v>
      </c>
      <c r="AA26" s="16">
        <v>6713882</v>
      </c>
      <c r="AB26" s="16">
        <v>0</v>
      </c>
      <c r="AC26" s="20">
        <f t="shared" si="1"/>
        <v>0.28000000000000003</v>
      </c>
      <c r="AD26" s="22">
        <v>0.3</v>
      </c>
      <c r="AE26" s="16">
        <v>330246</v>
      </c>
      <c r="AF26" s="16">
        <v>403964</v>
      </c>
      <c r="AG26" s="16">
        <v>0</v>
      </c>
      <c r="AH26" s="16">
        <v>383399</v>
      </c>
      <c r="AI26" s="16">
        <v>393337</v>
      </c>
      <c r="AJ26" s="16">
        <v>547497</v>
      </c>
      <c r="AK26" s="16">
        <v>2327367</v>
      </c>
      <c r="AL26" s="16">
        <v>2895974</v>
      </c>
      <c r="AM26" s="16">
        <v>4013344</v>
      </c>
      <c r="AN26" s="16">
        <v>2710766</v>
      </c>
      <c r="AO26" s="16">
        <v>3289311</v>
      </c>
      <c r="AP26" s="16">
        <v>4560841</v>
      </c>
      <c r="AQ26" s="16">
        <v>1528239</v>
      </c>
      <c r="AR26" s="16">
        <v>2392872</v>
      </c>
      <c r="AS26" s="16">
        <v>3560196</v>
      </c>
      <c r="AT26" s="16">
        <v>450000</v>
      </c>
      <c r="AU26" s="16">
        <v>0</v>
      </c>
      <c r="AV26" s="16">
        <v>7005</v>
      </c>
      <c r="AW26" s="16">
        <v>1978239</v>
      </c>
      <c r="AX26" s="16">
        <v>2392872</v>
      </c>
      <c r="AY26" s="16">
        <v>3567201</v>
      </c>
      <c r="AZ26" s="16">
        <v>486638</v>
      </c>
      <c r="BA26" s="16">
        <v>664816</v>
      </c>
      <c r="BB26" s="16">
        <v>766071</v>
      </c>
      <c r="BC26" s="16">
        <v>799128</v>
      </c>
      <c r="BD26" s="16">
        <v>503102</v>
      </c>
      <c r="BE26" s="16">
        <v>453148</v>
      </c>
      <c r="BF26" s="26">
        <f t="shared" si="2"/>
        <v>466.66666666666669</v>
      </c>
      <c r="BG26" s="14" t="s">
        <v>80</v>
      </c>
      <c r="BH26" s="17">
        <v>0</v>
      </c>
      <c r="BI26" s="17">
        <v>0</v>
      </c>
      <c r="BJ26" s="17">
        <v>1123</v>
      </c>
      <c r="BK26" s="14" t="s">
        <v>778</v>
      </c>
      <c r="BL26" s="14" t="s">
        <v>778</v>
      </c>
      <c r="BM26" s="18">
        <v>0</v>
      </c>
      <c r="BN26" s="18">
        <v>0</v>
      </c>
      <c r="BO26" s="18">
        <v>0</v>
      </c>
      <c r="BP26" s="18">
        <v>0</v>
      </c>
      <c r="BQ26" s="18">
        <v>0</v>
      </c>
      <c r="BR26" s="18">
        <v>0</v>
      </c>
      <c r="BS26" s="14" t="s">
        <v>864</v>
      </c>
      <c r="BT26" s="14" t="s">
        <v>344</v>
      </c>
      <c r="BW26" s="14" t="s">
        <v>865</v>
      </c>
    </row>
    <row r="27" spans="1:75" x14ac:dyDescent="0.35">
      <c r="A27" s="14" t="s">
        <v>478</v>
      </c>
      <c r="B27" s="14" t="s">
        <v>479</v>
      </c>
      <c r="C27" s="14" t="s">
        <v>480</v>
      </c>
      <c r="D27" s="14" t="s">
        <v>481</v>
      </c>
      <c r="E27" s="14" t="s">
        <v>482</v>
      </c>
      <c r="F27" s="14" t="s">
        <v>483</v>
      </c>
      <c r="G27" s="14" t="s">
        <v>803</v>
      </c>
      <c r="H27" s="14" t="s">
        <v>804</v>
      </c>
      <c r="I27" s="14" t="s">
        <v>265</v>
      </c>
      <c r="J27" s="14" t="s">
        <v>484</v>
      </c>
      <c r="K27" s="14" t="s">
        <v>485</v>
      </c>
      <c r="L27" s="14" t="s">
        <v>266</v>
      </c>
      <c r="M27" s="14" t="s">
        <v>486</v>
      </c>
      <c r="N27" s="14" t="s">
        <v>285</v>
      </c>
      <c r="U27" s="15">
        <v>42216</v>
      </c>
      <c r="V27" s="15">
        <v>42582</v>
      </c>
      <c r="W27" s="15">
        <v>42947</v>
      </c>
      <c r="X27" s="16">
        <f t="shared" si="0"/>
        <v>11967993</v>
      </c>
      <c r="Y27" s="24">
        <v>15</v>
      </c>
      <c r="Z27" s="16">
        <v>10298076</v>
      </c>
      <c r="AA27" s="16">
        <v>12282603</v>
      </c>
      <c r="AB27" s="16">
        <v>15512131</v>
      </c>
      <c r="AC27" s="20">
        <f t="shared" si="1"/>
        <v>0.6</v>
      </c>
      <c r="AD27" s="22">
        <v>1.3</v>
      </c>
      <c r="AE27" s="16">
        <v>386840</v>
      </c>
      <c r="AF27" s="16">
        <v>190838</v>
      </c>
      <c r="AG27" s="16">
        <v>1259993</v>
      </c>
      <c r="AH27" s="16">
        <v>709816</v>
      </c>
      <c r="AI27" s="16">
        <v>1004176</v>
      </c>
      <c r="AJ27" s="16">
        <v>894619</v>
      </c>
      <c r="AK27" s="16">
        <v>2617636</v>
      </c>
      <c r="AL27" s="16">
        <v>2935077</v>
      </c>
      <c r="AM27" s="16">
        <v>3989331</v>
      </c>
      <c r="AN27" s="16">
        <v>3327452</v>
      </c>
      <c r="AO27" s="16">
        <v>3939253</v>
      </c>
      <c r="AP27" s="16">
        <v>4883950</v>
      </c>
      <c r="AQ27" s="16">
        <v>1486941</v>
      </c>
      <c r="AR27" s="16">
        <v>2030193</v>
      </c>
      <c r="AS27" s="16">
        <v>2292323</v>
      </c>
      <c r="AT27" s="16">
        <v>0</v>
      </c>
      <c r="AU27" s="16">
        <v>116100</v>
      </c>
      <c r="AV27" s="16">
        <v>83700</v>
      </c>
      <c r="AW27" s="16">
        <v>1486941</v>
      </c>
      <c r="AX27" s="16">
        <v>2146293</v>
      </c>
      <c r="AY27" s="16">
        <v>2376023</v>
      </c>
      <c r="AZ27" s="16">
        <v>1800242</v>
      </c>
      <c r="BA27" s="16">
        <v>1731514</v>
      </c>
      <c r="BB27" s="16">
        <v>2466937</v>
      </c>
      <c r="BC27" s="16">
        <v>1130695</v>
      </c>
      <c r="BD27" s="16">
        <v>904884</v>
      </c>
      <c r="BE27" s="16">
        <v>1697008</v>
      </c>
      <c r="BF27" s="26">
        <f t="shared" si="2"/>
        <v>1000</v>
      </c>
      <c r="BG27" s="14" t="s">
        <v>94</v>
      </c>
      <c r="BH27" s="17">
        <v>953</v>
      </c>
      <c r="BI27" s="17">
        <v>1134</v>
      </c>
      <c r="BJ27" s="17">
        <v>1049</v>
      </c>
      <c r="BK27" s="14" t="s">
        <v>805</v>
      </c>
      <c r="BL27" s="14" t="s">
        <v>805</v>
      </c>
      <c r="BM27" s="18">
        <v>10805.955928646379</v>
      </c>
      <c r="BN27" s="18">
        <v>10831.219576719577</v>
      </c>
      <c r="BO27" s="18">
        <v>14787.541468064823</v>
      </c>
      <c r="BP27" s="18">
        <v>405.91815320041974</v>
      </c>
      <c r="BQ27" s="18">
        <v>168.28747795414463</v>
      </c>
      <c r="BR27" s="18">
        <v>1201.137273593899</v>
      </c>
      <c r="BS27" s="14" t="s">
        <v>479</v>
      </c>
      <c r="BT27" s="14" t="s">
        <v>480</v>
      </c>
      <c r="BU27" s="14" t="s">
        <v>450</v>
      </c>
      <c r="BV27" s="14" t="s">
        <v>430</v>
      </c>
      <c r="BW27" s="14" t="s">
        <v>483</v>
      </c>
    </row>
    <row r="28" spans="1:75" x14ac:dyDescent="0.35">
      <c r="A28" s="14" t="s">
        <v>769</v>
      </c>
      <c r="B28" s="14" t="s">
        <v>914</v>
      </c>
      <c r="C28" s="14" t="s">
        <v>915</v>
      </c>
      <c r="D28" s="14" t="s">
        <v>916</v>
      </c>
      <c r="E28" s="14" t="s">
        <v>827</v>
      </c>
      <c r="F28" s="14" t="s">
        <v>917</v>
      </c>
      <c r="G28" s="14" t="s">
        <v>563</v>
      </c>
      <c r="H28" s="14" t="s">
        <v>564</v>
      </c>
      <c r="I28" s="14" t="s">
        <v>265</v>
      </c>
      <c r="J28" s="14" t="s">
        <v>918</v>
      </c>
      <c r="K28" s="14" t="s">
        <v>565</v>
      </c>
      <c r="L28" s="14" t="s">
        <v>266</v>
      </c>
      <c r="M28" s="14" t="s">
        <v>284</v>
      </c>
      <c r="N28" s="14" t="s">
        <v>285</v>
      </c>
      <c r="U28" s="15">
        <v>42369</v>
      </c>
      <c r="V28" s="15">
        <v>42735</v>
      </c>
      <c r="W28" s="15">
        <v>43100</v>
      </c>
      <c r="X28" s="16">
        <f t="shared" si="0"/>
        <v>11832573</v>
      </c>
      <c r="Y28" s="24">
        <v>11</v>
      </c>
      <c r="Z28" s="16">
        <v>0</v>
      </c>
      <c r="AA28" s="16">
        <v>0</v>
      </c>
      <c r="AB28" s="16">
        <v>0</v>
      </c>
      <c r="AC28" s="20">
        <f t="shared" si="1"/>
        <v>0.44</v>
      </c>
      <c r="AD28" s="22">
        <v>0.4</v>
      </c>
      <c r="AE28" s="16">
        <v>0</v>
      </c>
      <c r="AF28" s="16">
        <v>0</v>
      </c>
      <c r="AG28" s="16">
        <v>0</v>
      </c>
      <c r="AH28" s="16">
        <v>234482</v>
      </c>
      <c r="AI28" s="16">
        <v>457423</v>
      </c>
      <c r="AJ28" s="16">
        <v>258533</v>
      </c>
      <c r="AK28" s="16">
        <v>3392259</v>
      </c>
      <c r="AL28" s="16">
        <v>3938220</v>
      </c>
      <c r="AM28" s="16">
        <v>3944191</v>
      </c>
      <c r="AN28" s="16">
        <v>3626741</v>
      </c>
      <c r="AO28" s="16">
        <v>4395643</v>
      </c>
      <c r="AP28" s="16">
        <v>4202724</v>
      </c>
      <c r="AQ28" s="16">
        <v>932214</v>
      </c>
      <c r="AR28" s="16">
        <v>1261321</v>
      </c>
      <c r="AS28" s="16">
        <v>913548</v>
      </c>
      <c r="AT28" s="16">
        <v>0</v>
      </c>
      <c r="AU28" s="16">
        <v>0</v>
      </c>
      <c r="AV28" s="16">
        <v>0</v>
      </c>
      <c r="AW28" s="16">
        <v>932214</v>
      </c>
      <c r="AX28" s="16">
        <v>1261321</v>
      </c>
      <c r="AY28" s="16">
        <v>913548</v>
      </c>
      <c r="AZ28" s="16">
        <v>2694527</v>
      </c>
      <c r="BA28" s="16">
        <v>3120526</v>
      </c>
      <c r="BB28" s="16">
        <v>3289176</v>
      </c>
      <c r="BC28" s="16">
        <v>2460045</v>
      </c>
      <c r="BD28" s="16">
        <v>2676899</v>
      </c>
      <c r="BE28" s="16">
        <v>3030643</v>
      </c>
      <c r="BF28" s="26">
        <f t="shared" si="2"/>
        <v>733.33333333333337</v>
      </c>
      <c r="BG28" s="14" t="s">
        <v>103</v>
      </c>
      <c r="BH28" s="17">
        <v>0</v>
      </c>
      <c r="BI28" s="17">
        <v>724</v>
      </c>
      <c r="BJ28" s="17">
        <v>371</v>
      </c>
      <c r="BK28" s="14" t="s">
        <v>134</v>
      </c>
      <c r="BL28" s="14" t="s">
        <v>823</v>
      </c>
      <c r="BM28" s="18">
        <v>0</v>
      </c>
      <c r="BN28" s="18">
        <v>0</v>
      </c>
      <c r="BO28" s="18">
        <v>0</v>
      </c>
      <c r="BP28" s="18">
        <v>0</v>
      </c>
      <c r="BQ28" s="18">
        <v>0</v>
      </c>
      <c r="BR28" s="18">
        <v>0</v>
      </c>
      <c r="BS28" s="14" t="s">
        <v>824</v>
      </c>
      <c r="BT28" s="14" t="s">
        <v>825</v>
      </c>
      <c r="BU28" s="14" t="s">
        <v>826</v>
      </c>
      <c r="BV28" s="14" t="s">
        <v>827</v>
      </c>
      <c r="BW28" s="14" t="s">
        <v>828</v>
      </c>
    </row>
    <row r="29" spans="1:75" x14ac:dyDescent="0.35">
      <c r="A29" s="14" t="s">
        <v>692</v>
      </c>
      <c r="B29" s="14" t="s">
        <v>699</v>
      </c>
      <c r="C29" s="14" t="s">
        <v>700</v>
      </c>
      <c r="D29" s="14" t="s">
        <v>693</v>
      </c>
      <c r="E29" s="14" t="s">
        <v>694</v>
      </c>
      <c r="F29" s="14" t="s">
        <v>695</v>
      </c>
      <c r="G29" s="14" t="s">
        <v>696</v>
      </c>
      <c r="H29" s="14" t="s">
        <v>697</v>
      </c>
      <c r="I29" s="14" t="s">
        <v>425</v>
      </c>
      <c r="K29" s="14" t="s">
        <v>698</v>
      </c>
      <c r="L29" s="14" t="s">
        <v>266</v>
      </c>
      <c r="M29" s="14" t="s">
        <v>2</v>
      </c>
      <c r="N29" s="14" t="s">
        <v>285</v>
      </c>
      <c r="U29" s="15">
        <v>42369</v>
      </c>
      <c r="V29" s="15">
        <v>42735</v>
      </c>
      <c r="W29" s="15">
        <v>43100</v>
      </c>
      <c r="X29" s="16">
        <f t="shared" si="0"/>
        <v>11832435</v>
      </c>
      <c r="Y29" s="24">
        <v>12</v>
      </c>
      <c r="Z29" s="16">
        <v>12304709</v>
      </c>
      <c r="AA29" s="16">
        <v>13177236</v>
      </c>
      <c r="AB29" s="16">
        <v>11775585</v>
      </c>
      <c r="AC29" s="20">
        <f t="shared" si="1"/>
        <v>0.48</v>
      </c>
      <c r="AD29" s="22">
        <v>0.33</v>
      </c>
      <c r="AE29" s="16">
        <v>42822</v>
      </c>
      <c r="AF29" s="16">
        <v>290047</v>
      </c>
      <c r="AG29" s="16">
        <v>325992</v>
      </c>
      <c r="AH29" s="16">
        <v>837219</v>
      </c>
      <c r="AI29" s="16">
        <v>922460</v>
      </c>
      <c r="AJ29" s="16">
        <v>1102858</v>
      </c>
      <c r="AK29" s="16">
        <v>3571825</v>
      </c>
      <c r="AL29" s="16">
        <v>4293479</v>
      </c>
      <c r="AM29" s="16">
        <v>3944145</v>
      </c>
      <c r="AN29" s="16">
        <v>4409044</v>
      </c>
      <c r="AO29" s="16">
        <v>5215939</v>
      </c>
      <c r="AP29" s="16">
        <v>5047003</v>
      </c>
      <c r="AQ29" s="16">
        <v>1443795</v>
      </c>
      <c r="AR29" s="16">
        <v>1947811</v>
      </c>
      <c r="AS29" s="16">
        <v>1452119</v>
      </c>
      <c r="AT29" s="16">
        <v>0</v>
      </c>
      <c r="AU29" s="16">
        <v>0</v>
      </c>
      <c r="AV29" s="16">
        <v>0</v>
      </c>
      <c r="AW29" s="16">
        <v>1443795</v>
      </c>
      <c r="AX29" s="16">
        <v>1947811</v>
      </c>
      <c r="AY29" s="16">
        <v>1452119</v>
      </c>
      <c r="AZ29" s="16">
        <v>2901809</v>
      </c>
      <c r="BA29" s="16">
        <v>3184170</v>
      </c>
      <c r="BB29" s="16">
        <v>3354279</v>
      </c>
      <c r="BC29" s="16">
        <v>2128030</v>
      </c>
      <c r="BD29" s="16">
        <v>2345668</v>
      </c>
      <c r="BE29" s="16">
        <v>2492026</v>
      </c>
      <c r="BF29" s="26">
        <f t="shared" si="2"/>
        <v>800</v>
      </c>
      <c r="BG29" s="14" t="s">
        <v>123</v>
      </c>
      <c r="BH29" s="17">
        <v>52</v>
      </c>
      <c r="BI29" s="17">
        <v>55</v>
      </c>
      <c r="BJ29" s="17">
        <v>59</v>
      </c>
      <c r="BK29" s="14" t="s">
        <v>182</v>
      </c>
      <c r="BL29" s="14" t="s">
        <v>183</v>
      </c>
      <c r="BM29" s="18">
        <v>236629.01923076922</v>
      </c>
      <c r="BN29" s="18">
        <v>239586.1090909091</v>
      </c>
      <c r="BO29" s="18">
        <v>199586.18644067796</v>
      </c>
      <c r="BP29" s="18">
        <v>823.5</v>
      </c>
      <c r="BQ29" s="18">
        <v>5273.5818181818186</v>
      </c>
      <c r="BR29" s="18">
        <v>5525.2881355932204</v>
      </c>
      <c r="BS29" s="14" t="s">
        <v>699</v>
      </c>
      <c r="BT29" s="14" t="s">
        <v>700</v>
      </c>
      <c r="BU29" s="14" t="s">
        <v>693</v>
      </c>
      <c r="BV29" s="14" t="s">
        <v>694</v>
      </c>
      <c r="BW29" s="14" t="s">
        <v>695</v>
      </c>
    </row>
    <row r="30" spans="1:75" x14ac:dyDescent="0.35">
      <c r="A30" s="14" t="s">
        <v>271</v>
      </c>
      <c r="B30" s="14" t="s">
        <v>27</v>
      </c>
      <c r="C30" s="14" t="s">
        <v>28</v>
      </c>
      <c r="D30" s="14" t="s">
        <v>812</v>
      </c>
      <c r="E30" s="14" t="s">
        <v>303</v>
      </c>
      <c r="F30" s="14" t="s">
        <v>193</v>
      </c>
      <c r="G30" s="14" t="s">
        <v>29</v>
      </c>
      <c r="H30" s="14" t="s">
        <v>30</v>
      </c>
      <c r="I30" s="14" t="s">
        <v>425</v>
      </c>
      <c r="J30" s="14" t="s">
        <v>31</v>
      </c>
      <c r="K30" s="14" t="s">
        <v>273</v>
      </c>
      <c r="L30" s="14" t="s">
        <v>266</v>
      </c>
      <c r="M30" s="14" t="s">
        <v>274</v>
      </c>
      <c r="N30" s="14" t="s">
        <v>32</v>
      </c>
      <c r="U30" s="15">
        <v>42094</v>
      </c>
      <c r="V30" s="15">
        <v>42460</v>
      </c>
      <c r="W30" s="15">
        <v>42825</v>
      </c>
      <c r="X30" s="16">
        <f t="shared" si="0"/>
        <v>11066205</v>
      </c>
      <c r="Y30" s="24">
        <v>26</v>
      </c>
      <c r="Z30" s="16">
        <v>26433972</v>
      </c>
      <c r="AA30" s="16">
        <v>25576409</v>
      </c>
      <c r="AB30" s="16">
        <v>26828537</v>
      </c>
      <c r="AC30" s="20">
        <f t="shared" si="1"/>
        <v>1.04</v>
      </c>
      <c r="AD30" s="22">
        <v>0.7</v>
      </c>
      <c r="AE30" s="16">
        <v>1610596</v>
      </c>
      <c r="AF30" s="16">
        <v>1101110</v>
      </c>
      <c r="AG30" s="16">
        <v>739927</v>
      </c>
      <c r="AH30" s="16">
        <v>2218613</v>
      </c>
      <c r="AI30" s="16">
        <v>2256565</v>
      </c>
      <c r="AJ30" s="16">
        <v>2382434</v>
      </c>
      <c r="AK30" s="16">
        <v>3997298</v>
      </c>
      <c r="AL30" s="16">
        <v>4516975</v>
      </c>
      <c r="AM30" s="16">
        <v>3688735</v>
      </c>
      <c r="AN30" s="16">
        <v>6215911</v>
      </c>
      <c r="AO30" s="16">
        <v>6773540</v>
      </c>
      <c r="AP30" s="16">
        <v>6071169</v>
      </c>
      <c r="AQ30" s="16">
        <v>4129337</v>
      </c>
      <c r="AR30" s="16">
        <v>4571198</v>
      </c>
      <c r="AS30" s="16">
        <v>4423336</v>
      </c>
      <c r="AT30" s="16">
        <v>716129</v>
      </c>
      <c r="AU30" s="16">
        <v>707100</v>
      </c>
      <c r="AV30" s="16">
        <v>1795272</v>
      </c>
      <c r="AW30" s="16">
        <v>4845466</v>
      </c>
      <c r="AX30" s="16">
        <v>5278298</v>
      </c>
      <c r="AY30" s="16">
        <v>6218608</v>
      </c>
      <c r="AZ30" s="16">
        <v>1296445</v>
      </c>
      <c r="BA30" s="16">
        <v>1388144</v>
      </c>
      <c r="BB30" s="16">
        <v>251084</v>
      </c>
      <c r="BC30" s="16">
        <v>132039</v>
      </c>
      <c r="BD30" s="16">
        <v>54223</v>
      </c>
      <c r="BE30" s="16">
        <v>734601</v>
      </c>
      <c r="BF30" s="26">
        <f t="shared" si="2"/>
        <v>1733.3333333333333</v>
      </c>
      <c r="BG30" s="14" t="s">
        <v>130</v>
      </c>
      <c r="BH30" s="17">
        <v>1761</v>
      </c>
      <c r="BI30" s="17">
        <v>1749</v>
      </c>
      <c r="BJ30" s="17">
        <v>1634</v>
      </c>
      <c r="BM30" s="18">
        <v>15010.7734241908</v>
      </c>
      <c r="BN30" s="18">
        <v>14623.447112635791</v>
      </c>
      <c r="BO30" s="18">
        <v>16418.93329253366</v>
      </c>
      <c r="BP30" s="18">
        <v>914.59170925610454</v>
      </c>
      <c r="BQ30" s="18">
        <v>629.56546598056036</v>
      </c>
      <c r="BR30" s="18">
        <v>452.83170134638925</v>
      </c>
      <c r="BS30" s="14" t="s">
        <v>192</v>
      </c>
      <c r="BT30" s="14" t="s">
        <v>812</v>
      </c>
      <c r="BU30" s="14" t="s">
        <v>303</v>
      </c>
      <c r="BW30" s="14" t="s">
        <v>193</v>
      </c>
    </row>
    <row r="31" spans="1:75" x14ac:dyDescent="0.35">
      <c r="A31" s="14" t="s">
        <v>276</v>
      </c>
      <c r="B31" s="14" t="s">
        <v>286</v>
      </c>
      <c r="C31" s="14" t="s">
        <v>277</v>
      </c>
      <c r="D31" s="14" t="s">
        <v>846</v>
      </c>
      <c r="E31" s="14" t="s">
        <v>847</v>
      </c>
      <c r="F31" s="14" t="s">
        <v>279</v>
      </c>
      <c r="G31" s="14" t="s">
        <v>280</v>
      </c>
      <c r="H31" s="14" t="s">
        <v>281</v>
      </c>
      <c r="I31" s="14" t="s">
        <v>282</v>
      </c>
      <c r="J31" s="14" t="s">
        <v>848</v>
      </c>
      <c r="K31" s="14" t="s">
        <v>283</v>
      </c>
      <c r="L31" s="14" t="s">
        <v>266</v>
      </c>
      <c r="M31" s="14" t="s">
        <v>284</v>
      </c>
      <c r="N31" s="14" t="s">
        <v>268</v>
      </c>
      <c r="U31" s="15">
        <v>42185</v>
      </c>
      <c r="V31" s="15">
        <v>42551</v>
      </c>
      <c r="W31" s="15">
        <v>42916</v>
      </c>
      <c r="X31" s="16">
        <f t="shared" si="0"/>
        <v>11023341</v>
      </c>
      <c r="Y31" s="24">
        <v>4.7</v>
      </c>
      <c r="Z31" s="16">
        <v>4550506</v>
      </c>
      <c r="AA31" s="16">
        <v>4622623</v>
      </c>
      <c r="AB31" s="16">
        <v>0</v>
      </c>
      <c r="AC31" s="20">
        <f t="shared" si="1"/>
        <v>0.188</v>
      </c>
      <c r="AD31" s="22">
        <v>0.5</v>
      </c>
      <c r="AE31" s="16">
        <v>650194</v>
      </c>
      <c r="AF31" s="16">
        <v>517660</v>
      </c>
      <c r="AG31" s="16">
        <v>0</v>
      </c>
      <c r="AH31" s="16">
        <v>1036440</v>
      </c>
      <c r="AI31" s="16">
        <v>1679630</v>
      </c>
      <c r="AJ31" s="16">
        <v>1723222</v>
      </c>
      <c r="AK31" s="16">
        <v>2744544</v>
      </c>
      <c r="AL31" s="16">
        <v>2695382</v>
      </c>
      <c r="AM31" s="16">
        <v>3674447</v>
      </c>
      <c r="AN31" s="16">
        <v>3780984</v>
      </c>
      <c r="AO31" s="16">
        <v>4375012</v>
      </c>
      <c r="AP31" s="16">
        <v>5397669</v>
      </c>
      <c r="AQ31" s="16">
        <v>657002</v>
      </c>
      <c r="AR31" s="16">
        <v>787329</v>
      </c>
      <c r="AS31" s="16">
        <v>1011454</v>
      </c>
      <c r="AT31" s="16">
        <v>0</v>
      </c>
      <c r="AU31" s="16">
        <v>0</v>
      </c>
      <c r="AV31" s="16">
        <v>0</v>
      </c>
      <c r="AW31" s="16">
        <v>657002</v>
      </c>
      <c r="AX31" s="16">
        <v>787329</v>
      </c>
      <c r="AY31" s="16">
        <v>1011454</v>
      </c>
      <c r="AZ31" s="16">
        <v>3004957</v>
      </c>
      <c r="BA31" s="16">
        <v>3443412</v>
      </c>
      <c r="BB31" s="16">
        <v>4246601</v>
      </c>
      <c r="BC31" s="16">
        <v>2087542</v>
      </c>
      <c r="BD31" s="16">
        <v>1908053</v>
      </c>
      <c r="BE31" s="16">
        <v>2662993</v>
      </c>
      <c r="BF31" s="26">
        <f t="shared" si="2"/>
        <v>313.33333333333331</v>
      </c>
      <c r="BG31" s="14" t="s">
        <v>75</v>
      </c>
      <c r="BH31" s="17">
        <v>0</v>
      </c>
      <c r="BI31" s="17">
        <v>64</v>
      </c>
      <c r="BJ31" s="17">
        <v>64</v>
      </c>
      <c r="BM31" s="18">
        <v>0</v>
      </c>
      <c r="BN31" s="18">
        <v>72228.484375</v>
      </c>
      <c r="BO31" s="18">
        <v>0</v>
      </c>
      <c r="BP31" s="18">
        <v>0</v>
      </c>
      <c r="BQ31" s="18">
        <v>8088.4375</v>
      </c>
      <c r="BR31" s="18">
        <v>0</v>
      </c>
      <c r="BS31" s="14" t="s">
        <v>286</v>
      </c>
      <c r="BT31" s="14" t="s">
        <v>287</v>
      </c>
      <c r="BU31" s="14" t="s">
        <v>288</v>
      </c>
      <c r="BV31" s="14" t="s">
        <v>278</v>
      </c>
      <c r="BW31" s="14" t="s">
        <v>279</v>
      </c>
    </row>
    <row r="32" spans="1:75" x14ac:dyDescent="0.35">
      <c r="A32" s="14" t="s">
        <v>708</v>
      </c>
      <c r="B32" s="14" t="s">
        <v>188</v>
      </c>
      <c r="C32" s="14" t="s">
        <v>189</v>
      </c>
      <c r="D32" s="14" t="s">
        <v>710</v>
      </c>
      <c r="E32" s="14" t="s">
        <v>711</v>
      </c>
      <c r="F32" s="14" t="s">
        <v>712</v>
      </c>
      <c r="G32" s="14" t="s">
        <v>7</v>
      </c>
      <c r="H32" s="14" t="s">
        <v>8</v>
      </c>
      <c r="I32" s="14" t="s">
        <v>9</v>
      </c>
      <c r="J32" s="14" t="s">
        <v>10</v>
      </c>
      <c r="K32" s="14" t="s">
        <v>709</v>
      </c>
      <c r="L32" s="14" t="s">
        <v>266</v>
      </c>
      <c r="M32" s="14" t="s">
        <v>616</v>
      </c>
      <c r="N32" s="14" t="s">
        <v>911</v>
      </c>
      <c r="U32" s="15">
        <v>42281</v>
      </c>
      <c r="V32" s="15">
        <v>42645</v>
      </c>
      <c r="W32" s="15">
        <v>43009</v>
      </c>
      <c r="X32" s="16">
        <f t="shared" si="0"/>
        <v>10475295</v>
      </c>
      <c r="Y32" s="24">
        <v>11</v>
      </c>
      <c r="Z32" s="16">
        <v>11269267</v>
      </c>
      <c r="AA32" s="16">
        <v>11847012</v>
      </c>
      <c r="AB32" s="16">
        <v>12576755</v>
      </c>
      <c r="AC32" s="20">
        <f t="shared" si="1"/>
        <v>0.44</v>
      </c>
      <c r="AD32" s="22">
        <v>0.1</v>
      </c>
      <c r="AE32" s="16">
        <v>96447</v>
      </c>
      <c r="AF32" s="16">
        <v>52</v>
      </c>
      <c r="AG32" s="16">
        <v>80840</v>
      </c>
      <c r="AH32" s="16">
        <v>205425</v>
      </c>
      <c r="AI32" s="16">
        <v>240660</v>
      </c>
      <c r="AJ32" s="16">
        <v>273940</v>
      </c>
      <c r="AK32" s="16">
        <v>3208495</v>
      </c>
      <c r="AL32" s="16">
        <v>3343941</v>
      </c>
      <c r="AM32" s="16">
        <v>3491765</v>
      </c>
      <c r="AN32" s="16">
        <v>3413920</v>
      </c>
      <c r="AO32" s="16">
        <v>3584601</v>
      </c>
      <c r="AP32" s="16">
        <v>3765705</v>
      </c>
      <c r="AQ32" s="16">
        <v>2779755</v>
      </c>
      <c r="AR32" s="16">
        <v>3092526</v>
      </c>
      <c r="AS32" s="16">
        <v>3475667</v>
      </c>
      <c r="AT32" s="16">
        <v>0</v>
      </c>
      <c r="AU32" s="16">
        <v>67959</v>
      </c>
      <c r="AV32" s="16">
        <v>43875</v>
      </c>
      <c r="AW32" s="16">
        <v>2779755</v>
      </c>
      <c r="AX32" s="16">
        <v>3160485</v>
      </c>
      <c r="AY32" s="16">
        <v>3519542</v>
      </c>
      <c r="AZ32" s="16">
        <v>548417</v>
      </c>
      <c r="BA32" s="16">
        <v>344458</v>
      </c>
      <c r="BB32" s="16">
        <v>158026</v>
      </c>
      <c r="BC32" s="16">
        <v>428740</v>
      </c>
      <c r="BD32" s="16">
        <v>251415</v>
      </c>
      <c r="BE32" s="16">
        <v>16098</v>
      </c>
      <c r="BF32" s="26">
        <f t="shared" si="2"/>
        <v>733.33333333333337</v>
      </c>
      <c r="BG32" s="14" t="s">
        <v>125</v>
      </c>
      <c r="BH32" s="17">
        <v>1199</v>
      </c>
      <c r="BI32" s="17">
        <v>0</v>
      </c>
      <c r="BJ32" s="17">
        <v>1171</v>
      </c>
      <c r="BM32" s="18">
        <v>9398.8882402001673</v>
      </c>
      <c r="BN32" s="18">
        <v>0</v>
      </c>
      <c r="BO32" s="18">
        <v>10740.183603757472</v>
      </c>
      <c r="BP32" s="18">
        <v>80.439532944120103</v>
      </c>
      <c r="BQ32" s="18">
        <v>0</v>
      </c>
      <c r="BR32" s="18">
        <v>69.035012809564478</v>
      </c>
      <c r="BS32" s="14" t="s">
        <v>11</v>
      </c>
      <c r="BT32" s="14" t="s">
        <v>12</v>
      </c>
      <c r="BW32" s="14" t="s">
        <v>13</v>
      </c>
    </row>
    <row r="33" spans="1:75" x14ac:dyDescent="0.35">
      <c r="A33" s="14" t="s">
        <v>404</v>
      </c>
      <c r="B33" s="14" t="s">
        <v>405</v>
      </c>
      <c r="C33" s="14" t="s">
        <v>406</v>
      </c>
      <c r="D33" s="14" t="s">
        <v>407</v>
      </c>
      <c r="E33" s="14" t="s">
        <v>408</v>
      </c>
      <c r="F33" s="14" t="s">
        <v>409</v>
      </c>
      <c r="G33" s="14" t="s">
        <v>874</v>
      </c>
      <c r="H33" s="14" t="s">
        <v>610</v>
      </c>
      <c r="I33" s="14" t="s">
        <v>431</v>
      </c>
      <c r="J33" s="14" t="s">
        <v>783</v>
      </c>
      <c r="K33" s="14" t="s">
        <v>410</v>
      </c>
      <c r="L33" s="14" t="s">
        <v>266</v>
      </c>
      <c r="M33" s="14" t="s">
        <v>411</v>
      </c>
      <c r="N33" s="14" t="s">
        <v>285</v>
      </c>
      <c r="U33" s="15">
        <v>42613</v>
      </c>
      <c r="V33" s="15">
        <v>42978</v>
      </c>
      <c r="W33" s="15">
        <v>43343</v>
      </c>
      <c r="X33" s="16">
        <f t="shared" si="0"/>
        <v>9917157</v>
      </c>
      <c r="Y33" s="24">
        <v>14</v>
      </c>
      <c r="Z33" s="16">
        <v>0</v>
      </c>
      <c r="AA33" s="16">
        <v>10937689</v>
      </c>
      <c r="AB33" s="16">
        <v>13145739</v>
      </c>
      <c r="AC33" s="20">
        <f t="shared" si="1"/>
        <v>0.56000000000000005</v>
      </c>
      <c r="AD33" s="22">
        <v>0.8</v>
      </c>
      <c r="AE33" s="16">
        <v>0</v>
      </c>
      <c r="AF33" s="16">
        <v>986872</v>
      </c>
      <c r="AG33" s="16">
        <v>747692</v>
      </c>
      <c r="AH33" s="16">
        <v>1251835</v>
      </c>
      <c r="AI33" s="16">
        <v>1206811</v>
      </c>
      <c r="AJ33" s="16">
        <v>1462277</v>
      </c>
      <c r="AK33" s="16">
        <v>2830156</v>
      </c>
      <c r="AL33" s="16">
        <v>3452865</v>
      </c>
      <c r="AM33" s="16">
        <v>3305719</v>
      </c>
      <c r="AN33" s="16">
        <v>4081991</v>
      </c>
      <c r="AO33" s="16">
        <v>4659676</v>
      </c>
      <c r="AP33" s="16">
        <v>4767996</v>
      </c>
      <c r="AQ33" s="16">
        <v>1679066</v>
      </c>
      <c r="AR33" s="16">
        <v>2170369</v>
      </c>
      <c r="AS33" s="16">
        <v>2057660</v>
      </c>
      <c r="AT33" s="16">
        <v>314372</v>
      </c>
      <c r="AU33" s="16">
        <v>162507</v>
      </c>
      <c r="AV33" s="16">
        <v>422882</v>
      </c>
      <c r="AW33" s="16">
        <v>1993438</v>
      </c>
      <c r="AX33" s="16">
        <v>2332876</v>
      </c>
      <c r="AY33" s="16">
        <v>2480542</v>
      </c>
      <c r="AZ33" s="16">
        <v>1595063</v>
      </c>
      <c r="BA33" s="16">
        <v>2099827</v>
      </c>
      <c r="BB33" s="16">
        <v>2143277</v>
      </c>
      <c r="BC33" s="16">
        <v>1151090</v>
      </c>
      <c r="BD33" s="16">
        <v>1282496</v>
      </c>
      <c r="BE33" s="16">
        <v>1248059</v>
      </c>
      <c r="BF33" s="26">
        <f t="shared" si="2"/>
        <v>933.33333333333337</v>
      </c>
      <c r="BG33" s="14" t="s">
        <v>85</v>
      </c>
      <c r="BH33" s="17">
        <v>640</v>
      </c>
      <c r="BI33" s="17">
        <v>606</v>
      </c>
      <c r="BJ33" s="17">
        <v>635</v>
      </c>
      <c r="BM33" s="18">
        <v>0</v>
      </c>
      <c r="BN33" s="18">
        <v>18048.991749174918</v>
      </c>
      <c r="BO33" s="18">
        <v>20701.951181102362</v>
      </c>
      <c r="BP33" s="18">
        <v>0</v>
      </c>
      <c r="BQ33" s="18">
        <v>1628.5016501650166</v>
      </c>
      <c r="BR33" s="18">
        <v>1177.4677165354331</v>
      </c>
      <c r="BS33" s="14" t="s">
        <v>405</v>
      </c>
      <c r="BT33" s="14" t="s">
        <v>406</v>
      </c>
      <c r="BU33" s="14" t="s">
        <v>407</v>
      </c>
      <c r="BV33" s="14" t="s">
        <v>408</v>
      </c>
      <c r="BW33" s="14" t="s">
        <v>409</v>
      </c>
    </row>
    <row r="34" spans="1:75" x14ac:dyDescent="0.35">
      <c r="A34" s="14" t="s">
        <v>573</v>
      </c>
      <c r="B34" s="14" t="s">
        <v>574</v>
      </c>
      <c r="C34" s="14" t="s">
        <v>575</v>
      </c>
      <c r="D34" s="14" t="s">
        <v>436</v>
      </c>
      <c r="F34" s="14" t="s">
        <v>576</v>
      </c>
      <c r="G34" s="14" t="s">
        <v>577</v>
      </c>
      <c r="H34" s="14" t="s">
        <v>578</v>
      </c>
      <c r="I34" s="14" t="s">
        <v>579</v>
      </c>
      <c r="J34" s="14" t="s">
        <v>580</v>
      </c>
      <c r="K34" s="14" t="s">
        <v>581</v>
      </c>
      <c r="L34" s="14" t="s">
        <v>266</v>
      </c>
      <c r="M34" s="14" t="s">
        <v>461</v>
      </c>
      <c r="N34" s="14" t="s">
        <v>285</v>
      </c>
      <c r="U34" s="15">
        <v>42551</v>
      </c>
      <c r="V34" s="15">
        <v>42916</v>
      </c>
      <c r="W34" s="15">
        <v>43190</v>
      </c>
      <c r="X34" s="16">
        <f t="shared" ref="X34:X65" si="3">SUM(AM34*3)</f>
        <v>9270909</v>
      </c>
      <c r="Y34" s="24">
        <v>9</v>
      </c>
      <c r="Z34" s="16">
        <v>0</v>
      </c>
      <c r="AA34" s="16">
        <v>10556494</v>
      </c>
      <c r="AB34" s="16">
        <v>9200966</v>
      </c>
      <c r="AC34" s="20">
        <f t="shared" ref="AC34:AC65" si="4">SUM(Y34*4%)</f>
        <v>0.36</v>
      </c>
      <c r="AD34" s="22">
        <v>0.5</v>
      </c>
      <c r="AE34" s="16">
        <v>0</v>
      </c>
      <c r="AF34" s="16">
        <v>478700</v>
      </c>
      <c r="AG34" s="16">
        <v>470698</v>
      </c>
      <c r="AH34" s="16">
        <v>313171</v>
      </c>
      <c r="AI34" s="16">
        <v>393457</v>
      </c>
      <c r="AJ34" s="16">
        <v>414790</v>
      </c>
      <c r="AK34" s="16">
        <v>2626219</v>
      </c>
      <c r="AL34" s="16">
        <v>2415605</v>
      </c>
      <c r="AM34" s="16">
        <v>3090303</v>
      </c>
      <c r="AN34" s="16">
        <v>2939390</v>
      </c>
      <c r="AO34" s="16">
        <v>2809062</v>
      </c>
      <c r="AP34" s="16">
        <v>3505093</v>
      </c>
      <c r="AQ34" s="16">
        <v>1973370</v>
      </c>
      <c r="AR34" s="16">
        <v>1939565</v>
      </c>
      <c r="AS34" s="16">
        <v>2622842</v>
      </c>
      <c r="AT34" s="16">
        <v>0</v>
      </c>
      <c r="AU34" s="16">
        <v>0</v>
      </c>
      <c r="AV34" s="16">
        <v>0</v>
      </c>
      <c r="AW34" s="16">
        <v>1973370</v>
      </c>
      <c r="AX34" s="16">
        <v>1939565</v>
      </c>
      <c r="AY34" s="16">
        <v>2622842</v>
      </c>
      <c r="AZ34" s="16">
        <v>929888</v>
      </c>
      <c r="BA34" s="16">
        <v>838147</v>
      </c>
      <c r="BB34" s="16">
        <v>850141</v>
      </c>
      <c r="BC34" s="16">
        <v>652849</v>
      </c>
      <c r="BD34" s="16">
        <v>476040</v>
      </c>
      <c r="BE34" s="16">
        <v>467461</v>
      </c>
      <c r="BF34" s="26">
        <f t="shared" ref="BF34:BF65" si="5">SUM(Y34*1000000)/15000</f>
        <v>600</v>
      </c>
      <c r="BG34" s="14" t="s">
        <v>105</v>
      </c>
      <c r="BH34" s="17">
        <v>0</v>
      </c>
      <c r="BI34" s="17">
        <v>1199</v>
      </c>
      <c r="BJ34" s="17">
        <v>1282</v>
      </c>
      <c r="BK34" s="14" t="s">
        <v>829</v>
      </c>
      <c r="BL34" s="14" t="s">
        <v>829</v>
      </c>
      <c r="BM34" s="18">
        <v>0</v>
      </c>
      <c r="BN34" s="18">
        <v>8804.4153461217684</v>
      </c>
      <c r="BO34" s="18">
        <v>7177.0405616224652</v>
      </c>
      <c r="BP34" s="18">
        <v>0</v>
      </c>
      <c r="BQ34" s="18">
        <v>399.24937447873225</v>
      </c>
      <c r="BR34" s="18">
        <v>367.15912636505459</v>
      </c>
      <c r="BS34" s="14" t="s">
        <v>919</v>
      </c>
      <c r="BT34" s="14" t="s">
        <v>575</v>
      </c>
      <c r="BU34" s="14" t="s">
        <v>436</v>
      </c>
      <c r="BW34" s="14" t="s">
        <v>920</v>
      </c>
    </row>
    <row r="35" spans="1:75" x14ac:dyDescent="0.35">
      <c r="A35" s="14" t="s">
        <v>768</v>
      </c>
      <c r="B35" s="14" t="s">
        <v>153</v>
      </c>
      <c r="C35" s="14" t="s">
        <v>154</v>
      </c>
      <c r="D35" s="14" t="s">
        <v>155</v>
      </c>
      <c r="E35" s="14" t="s">
        <v>156</v>
      </c>
      <c r="F35" s="14" t="s">
        <v>157</v>
      </c>
      <c r="G35" s="14" t="s">
        <v>944</v>
      </c>
      <c r="H35" s="14" t="s">
        <v>945</v>
      </c>
      <c r="I35" s="14" t="s">
        <v>648</v>
      </c>
      <c r="J35" s="14" t="s">
        <v>158</v>
      </c>
      <c r="K35" s="14" t="s">
        <v>626</v>
      </c>
      <c r="L35" s="14" t="s">
        <v>266</v>
      </c>
      <c r="M35" s="14" t="s">
        <v>616</v>
      </c>
      <c r="N35" s="14" t="s">
        <v>285</v>
      </c>
      <c r="U35" s="15">
        <v>42490</v>
      </c>
      <c r="V35" s="15">
        <v>42855</v>
      </c>
      <c r="W35" s="15">
        <v>43220</v>
      </c>
      <c r="X35" s="16">
        <f t="shared" si="3"/>
        <v>8570463</v>
      </c>
      <c r="Y35" s="24">
        <v>15</v>
      </c>
      <c r="Z35" s="16">
        <v>16667395</v>
      </c>
      <c r="AA35" s="16">
        <v>15657081</v>
      </c>
      <c r="AB35" s="16">
        <v>15415710</v>
      </c>
      <c r="AC35" s="20">
        <f t="shared" si="4"/>
        <v>0.6</v>
      </c>
      <c r="AD35" s="22">
        <v>0.7</v>
      </c>
      <c r="AE35" s="16">
        <v>700396</v>
      </c>
      <c r="AF35" s="16">
        <v>767642</v>
      </c>
      <c r="AG35" s="16">
        <v>700124</v>
      </c>
      <c r="AH35" s="16">
        <v>678674</v>
      </c>
      <c r="AI35" s="16">
        <v>653102</v>
      </c>
      <c r="AJ35" s="16">
        <v>834293</v>
      </c>
      <c r="AK35" s="16">
        <v>2806619</v>
      </c>
      <c r="AL35" s="16">
        <v>2816469</v>
      </c>
      <c r="AM35" s="16">
        <v>2856821</v>
      </c>
      <c r="AN35" s="16">
        <v>3485293</v>
      </c>
      <c r="AO35" s="16">
        <v>3469571</v>
      </c>
      <c r="AP35" s="16">
        <v>3691114</v>
      </c>
      <c r="AQ35" s="16">
        <v>1735603</v>
      </c>
      <c r="AR35" s="16">
        <v>1658035</v>
      </c>
      <c r="AS35" s="16">
        <v>1989188</v>
      </c>
      <c r="AT35" s="16">
        <v>21408</v>
      </c>
      <c r="AU35" s="16">
        <v>0</v>
      </c>
      <c r="AV35" s="16">
        <v>85078</v>
      </c>
      <c r="AW35" s="16">
        <v>1757011</v>
      </c>
      <c r="AX35" s="16">
        <v>1658035</v>
      </c>
      <c r="AY35" s="16">
        <v>2074266</v>
      </c>
      <c r="AZ35" s="16">
        <v>1710277</v>
      </c>
      <c r="BA35" s="16">
        <v>1810041</v>
      </c>
      <c r="BB35" s="16">
        <v>1616848</v>
      </c>
      <c r="BC35" s="16">
        <v>1071016</v>
      </c>
      <c r="BD35" s="16">
        <v>1158434</v>
      </c>
      <c r="BE35" s="16">
        <v>867633</v>
      </c>
      <c r="BF35" s="26">
        <f t="shared" si="5"/>
        <v>1000</v>
      </c>
      <c r="BG35" s="14" t="s">
        <v>113</v>
      </c>
      <c r="BH35" s="17">
        <v>1404</v>
      </c>
      <c r="BI35" s="17">
        <v>1355</v>
      </c>
      <c r="BJ35" s="17">
        <v>1256</v>
      </c>
      <c r="BK35" s="14" t="s">
        <v>159</v>
      </c>
      <c r="BL35" s="14" t="s">
        <v>159</v>
      </c>
      <c r="BM35" s="18">
        <v>11871.36396011396</v>
      </c>
      <c r="BN35" s="18">
        <v>11555.041328413285</v>
      </c>
      <c r="BO35" s="18">
        <v>12273.654458598727</v>
      </c>
      <c r="BP35" s="18">
        <v>498.85754985754988</v>
      </c>
      <c r="BQ35" s="18">
        <v>566.52546125461254</v>
      </c>
      <c r="BR35" s="18">
        <v>557.42356687898086</v>
      </c>
      <c r="BS35" s="14" t="s">
        <v>946</v>
      </c>
      <c r="BT35" s="14" t="s">
        <v>627</v>
      </c>
      <c r="BU35" s="14" t="s">
        <v>827</v>
      </c>
      <c r="BW35" s="14" t="s">
        <v>947</v>
      </c>
    </row>
    <row r="36" spans="1:75" x14ac:dyDescent="0.35">
      <c r="A36" s="14" t="s">
        <v>420</v>
      </c>
      <c r="B36" s="14" t="s">
        <v>786</v>
      </c>
      <c r="C36" s="14" t="s">
        <v>787</v>
      </c>
      <c r="D36" s="14" t="s">
        <v>788</v>
      </c>
      <c r="E36" s="14" t="s">
        <v>422</v>
      </c>
      <c r="F36" s="14" t="s">
        <v>789</v>
      </c>
      <c r="G36" s="14" t="s">
        <v>423</v>
      </c>
      <c r="H36" s="14" t="s">
        <v>424</v>
      </c>
      <c r="I36" s="14" t="s">
        <v>425</v>
      </c>
      <c r="J36" s="14" t="s">
        <v>790</v>
      </c>
      <c r="K36" s="14" t="s">
        <v>426</v>
      </c>
      <c r="L36" s="14" t="s">
        <v>266</v>
      </c>
      <c r="M36" s="14" t="s">
        <v>65</v>
      </c>
      <c r="N36" s="14" t="s">
        <v>285</v>
      </c>
      <c r="U36" s="15">
        <v>42277</v>
      </c>
      <c r="V36" s="15">
        <v>42643</v>
      </c>
      <c r="W36" s="15">
        <v>43008</v>
      </c>
      <c r="X36" s="16">
        <f t="shared" si="3"/>
        <v>8262030</v>
      </c>
      <c r="Y36" s="24">
        <v>8</v>
      </c>
      <c r="Z36" s="16">
        <v>0</v>
      </c>
      <c r="AA36" s="16">
        <v>0</v>
      </c>
      <c r="AB36" s="16">
        <v>0</v>
      </c>
      <c r="AC36" s="20">
        <f t="shared" si="4"/>
        <v>0.32</v>
      </c>
      <c r="AD36" s="22">
        <v>0.3</v>
      </c>
      <c r="AE36" s="16">
        <v>0</v>
      </c>
      <c r="AF36" s="16">
        <v>0</v>
      </c>
      <c r="AG36" s="16">
        <v>0</v>
      </c>
      <c r="AH36" s="16">
        <v>640344</v>
      </c>
      <c r="AI36" s="16">
        <v>878823</v>
      </c>
      <c r="AJ36" s="16">
        <v>889261</v>
      </c>
      <c r="AK36" s="16">
        <v>1959703</v>
      </c>
      <c r="AL36" s="16">
        <v>2301373</v>
      </c>
      <c r="AM36" s="16">
        <v>2754010</v>
      </c>
      <c r="AN36" s="16">
        <v>2600047</v>
      </c>
      <c r="AO36" s="16">
        <v>3180196</v>
      </c>
      <c r="AP36" s="16">
        <v>3643271</v>
      </c>
      <c r="AQ36" s="16">
        <v>816068</v>
      </c>
      <c r="AR36" s="16">
        <v>924637</v>
      </c>
      <c r="AS36" s="16">
        <v>1137066</v>
      </c>
      <c r="AT36" s="16">
        <v>0</v>
      </c>
      <c r="AU36" s="16">
        <v>44814</v>
      </c>
      <c r="AV36" s="16">
        <v>42978</v>
      </c>
      <c r="AW36" s="16">
        <v>816068</v>
      </c>
      <c r="AX36" s="16">
        <v>969451</v>
      </c>
      <c r="AY36" s="16">
        <v>1180044</v>
      </c>
      <c r="AZ36" s="16">
        <v>1751899</v>
      </c>
      <c r="BA36" s="16">
        <v>2174148</v>
      </c>
      <c r="BB36" s="16">
        <v>2283156</v>
      </c>
      <c r="BC36" s="16">
        <v>1143635</v>
      </c>
      <c r="BD36" s="16">
        <v>1376736</v>
      </c>
      <c r="BE36" s="16">
        <v>1616944</v>
      </c>
      <c r="BF36" s="26">
        <f t="shared" si="5"/>
        <v>533.33333333333337</v>
      </c>
      <c r="BG36" s="14" t="s">
        <v>784</v>
      </c>
      <c r="BH36" s="17">
        <v>0</v>
      </c>
      <c r="BI36" s="17">
        <v>0</v>
      </c>
      <c r="BJ36" s="17">
        <v>500</v>
      </c>
      <c r="BM36" s="18">
        <v>0</v>
      </c>
      <c r="BN36" s="18">
        <v>0</v>
      </c>
      <c r="BO36" s="18">
        <v>0</v>
      </c>
      <c r="BP36" s="18">
        <v>0</v>
      </c>
      <c r="BQ36" s="18">
        <v>0</v>
      </c>
      <c r="BR36" s="18">
        <v>0</v>
      </c>
      <c r="BS36" s="14" t="s">
        <v>427</v>
      </c>
      <c r="BT36" s="14" t="s">
        <v>421</v>
      </c>
      <c r="BU36" s="14" t="s">
        <v>422</v>
      </c>
      <c r="BW36" s="14" t="s">
        <v>428</v>
      </c>
    </row>
    <row r="37" spans="1:75" x14ac:dyDescent="0.35">
      <c r="A37" s="14" t="s">
        <v>582</v>
      </c>
      <c r="B37" s="14" t="s">
        <v>583</v>
      </c>
      <c r="C37" s="14" t="s">
        <v>584</v>
      </c>
      <c r="D37" s="14" t="s">
        <v>585</v>
      </c>
      <c r="F37" s="14" t="s">
        <v>586</v>
      </c>
      <c r="G37" s="14" t="s">
        <v>830</v>
      </c>
      <c r="H37" s="14" t="s">
        <v>831</v>
      </c>
      <c r="I37" s="14" t="s">
        <v>832</v>
      </c>
      <c r="J37" s="14" t="s">
        <v>587</v>
      </c>
      <c r="K37" s="14" t="s">
        <v>588</v>
      </c>
      <c r="L37" s="14" t="s">
        <v>266</v>
      </c>
      <c r="M37" s="14" t="s">
        <v>68</v>
      </c>
      <c r="N37" s="14" t="s">
        <v>432</v>
      </c>
      <c r="U37" s="15">
        <v>42185</v>
      </c>
      <c r="V37" s="15">
        <v>42551</v>
      </c>
      <c r="W37" s="15">
        <v>42916</v>
      </c>
      <c r="X37" s="16">
        <f t="shared" si="3"/>
        <v>8234964</v>
      </c>
      <c r="Y37" s="24">
        <v>5</v>
      </c>
      <c r="Z37" s="16">
        <v>7419315</v>
      </c>
      <c r="AA37" s="16">
        <v>6058091</v>
      </c>
      <c r="AB37" s="16">
        <v>0</v>
      </c>
      <c r="AC37" s="20">
        <f t="shared" si="4"/>
        <v>0.2</v>
      </c>
      <c r="AD37" s="22">
        <v>0.2</v>
      </c>
      <c r="AE37" s="16">
        <v>194277</v>
      </c>
      <c r="AF37" s="16">
        <v>200302</v>
      </c>
      <c r="AG37" s="16">
        <v>0</v>
      </c>
      <c r="AH37" s="16">
        <v>792743</v>
      </c>
      <c r="AI37" s="16">
        <v>782557</v>
      </c>
      <c r="AJ37" s="16">
        <v>731317</v>
      </c>
      <c r="AK37" s="16">
        <v>3359586</v>
      </c>
      <c r="AL37" s="16">
        <v>3072460</v>
      </c>
      <c r="AM37" s="16">
        <v>2744988</v>
      </c>
      <c r="AN37" s="16">
        <v>4152329</v>
      </c>
      <c r="AO37" s="16">
        <v>3855017</v>
      </c>
      <c r="AP37" s="16">
        <v>3476305</v>
      </c>
      <c r="AQ37" s="16">
        <v>996801</v>
      </c>
      <c r="AR37" s="16">
        <v>825735</v>
      </c>
      <c r="AS37" s="16">
        <v>817696</v>
      </c>
      <c r="AT37" s="16">
        <v>0</v>
      </c>
      <c r="AU37" s="16">
        <v>0</v>
      </c>
      <c r="AV37" s="16">
        <v>0</v>
      </c>
      <c r="AW37" s="16">
        <v>996801</v>
      </c>
      <c r="AX37" s="16">
        <v>825735</v>
      </c>
      <c r="AY37" s="16">
        <v>817696</v>
      </c>
      <c r="AZ37" s="16">
        <v>2874728</v>
      </c>
      <c r="BA37" s="16">
        <v>1369501</v>
      </c>
      <c r="BB37" s="16">
        <v>1079960</v>
      </c>
      <c r="BC37" s="16">
        <v>2362785</v>
      </c>
      <c r="BD37" s="16">
        <v>2246725</v>
      </c>
      <c r="BE37" s="16">
        <v>1927292</v>
      </c>
      <c r="BF37" s="26">
        <f t="shared" si="5"/>
        <v>333.33333333333331</v>
      </c>
      <c r="BG37" s="14" t="s">
        <v>106</v>
      </c>
      <c r="BH37" s="17">
        <v>608</v>
      </c>
      <c r="BI37" s="17">
        <v>640</v>
      </c>
      <c r="BJ37" s="17">
        <v>621</v>
      </c>
      <c r="BM37" s="18">
        <v>12202.82072368421</v>
      </c>
      <c r="BN37" s="18">
        <v>9465.7671874999996</v>
      </c>
      <c r="BO37" s="18">
        <v>0</v>
      </c>
      <c r="BP37" s="18">
        <v>319.53453947368422</v>
      </c>
      <c r="BQ37" s="18">
        <v>312.97187500000001</v>
      </c>
      <c r="BR37" s="18">
        <v>0</v>
      </c>
      <c r="BS37" s="14" t="s">
        <v>583</v>
      </c>
      <c r="BT37" s="14" t="s">
        <v>584</v>
      </c>
      <c r="BW37" s="14" t="s">
        <v>586</v>
      </c>
    </row>
    <row r="38" spans="1:75" x14ac:dyDescent="0.35">
      <c r="A38" s="14" t="s">
        <v>548</v>
      </c>
      <c r="B38" s="14" t="s">
        <v>907</v>
      </c>
      <c r="C38" s="14" t="s">
        <v>908</v>
      </c>
      <c r="D38" s="14" t="s">
        <v>909</v>
      </c>
      <c r="E38" s="14" t="s">
        <v>272</v>
      </c>
      <c r="F38" s="14" t="s">
        <v>910</v>
      </c>
      <c r="G38" s="14" t="s">
        <v>815</v>
      </c>
      <c r="H38" s="14" t="s">
        <v>816</v>
      </c>
      <c r="I38" s="14" t="s">
        <v>549</v>
      </c>
      <c r="J38" s="14" t="s">
        <v>550</v>
      </c>
      <c r="K38" s="14" t="s">
        <v>551</v>
      </c>
      <c r="L38" s="14" t="s">
        <v>266</v>
      </c>
      <c r="M38" s="14" t="s">
        <v>817</v>
      </c>
      <c r="N38" s="14" t="s">
        <v>911</v>
      </c>
      <c r="U38" s="15">
        <v>42338</v>
      </c>
      <c r="V38" s="15">
        <v>42704</v>
      </c>
      <c r="W38" s="15">
        <v>43069</v>
      </c>
      <c r="X38" s="16">
        <f t="shared" si="3"/>
        <v>7996917</v>
      </c>
      <c r="Y38" s="24">
        <v>12</v>
      </c>
      <c r="Z38" s="16">
        <v>8591401</v>
      </c>
      <c r="AA38" s="16">
        <v>10382955</v>
      </c>
      <c r="AB38" s="16">
        <v>12523828</v>
      </c>
      <c r="AC38" s="20">
        <f t="shared" si="4"/>
        <v>0.48</v>
      </c>
      <c r="AD38" s="22">
        <v>0.3</v>
      </c>
      <c r="AE38" s="16">
        <v>138844</v>
      </c>
      <c r="AF38" s="16">
        <v>256219</v>
      </c>
      <c r="AG38" s="16">
        <v>285527</v>
      </c>
      <c r="AH38" s="16">
        <v>224240</v>
      </c>
      <c r="AI38" s="16">
        <v>156938</v>
      </c>
      <c r="AJ38" s="16">
        <v>200338</v>
      </c>
      <c r="AK38" s="16">
        <v>1883065</v>
      </c>
      <c r="AL38" s="16">
        <v>2134941</v>
      </c>
      <c r="AM38" s="16">
        <v>2665639</v>
      </c>
      <c r="AN38" s="16">
        <v>2107305</v>
      </c>
      <c r="AO38" s="16">
        <v>2291879</v>
      </c>
      <c r="AP38" s="16">
        <v>2865977</v>
      </c>
      <c r="AQ38" s="16">
        <v>1728981</v>
      </c>
      <c r="AR38" s="16">
        <v>1750046</v>
      </c>
      <c r="AS38" s="16">
        <v>2144064</v>
      </c>
      <c r="AT38" s="16">
        <v>29677</v>
      </c>
      <c r="AU38" s="16">
        <v>9883</v>
      </c>
      <c r="AV38" s="16">
        <v>0</v>
      </c>
      <c r="AW38" s="16">
        <v>1758658</v>
      </c>
      <c r="AX38" s="16">
        <v>1759929</v>
      </c>
      <c r="AY38" s="16">
        <v>2144064</v>
      </c>
      <c r="AZ38" s="16">
        <v>315268</v>
      </c>
      <c r="BA38" s="16">
        <v>513340</v>
      </c>
      <c r="BB38" s="16">
        <v>701399</v>
      </c>
      <c r="BC38" s="16">
        <v>154084</v>
      </c>
      <c r="BD38" s="16">
        <v>384895</v>
      </c>
      <c r="BE38" s="16">
        <v>521575</v>
      </c>
      <c r="BF38" s="26">
        <f t="shared" si="5"/>
        <v>800</v>
      </c>
      <c r="BG38" s="14" t="s">
        <v>100</v>
      </c>
      <c r="BH38" s="17">
        <v>664</v>
      </c>
      <c r="BI38" s="17">
        <v>744</v>
      </c>
      <c r="BJ38" s="17">
        <v>823</v>
      </c>
      <c r="BK38" s="14" t="s">
        <v>818</v>
      </c>
      <c r="BL38" s="14" t="s">
        <v>818</v>
      </c>
      <c r="BM38" s="18">
        <v>12938.856927710844</v>
      </c>
      <c r="BN38" s="18">
        <v>13955.584677419354</v>
      </c>
      <c r="BO38" s="18">
        <v>15217.287970838395</v>
      </c>
      <c r="BP38" s="18">
        <v>209.10240963855421</v>
      </c>
      <c r="BQ38" s="18">
        <v>344.38037634408602</v>
      </c>
      <c r="BR38" s="18">
        <v>346.93438639125151</v>
      </c>
      <c r="BS38" s="14" t="s">
        <v>819</v>
      </c>
      <c r="BT38" s="14" t="s">
        <v>820</v>
      </c>
      <c r="BU38" s="14" t="s">
        <v>272</v>
      </c>
      <c r="BW38" s="14" t="s">
        <v>821</v>
      </c>
    </row>
    <row r="39" spans="1:75" x14ac:dyDescent="0.35">
      <c r="A39" s="14" t="s">
        <v>62</v>
      </c>
      <c r="B39" s="14" t="s">
        <v>926</v>
      </c>
      <c r="C39" s="14" t="s">
        <v>611</v>
      </c>
      <c r="D39" s="14" t="s">
        <v>272</v>
      </c>
      <c r="F39" s="14" t="s">
        <v>609</v>
      </c>
      <c r="G39" s="14" t="s">
        <v>927</v>
      </c>
      <c r="H39" s="14" t="s">
        <v>928</v>
      </c>
      <c r="I39" s="14" t="s">
        <v>929</v>
      </c>
      <c r="K39" s="14" t="s">
        <v>930</v>
      </c>
      <c r="L39" s="14" t="s">
        <v>266</v>
      </c>
      <c r="M39" s="14" t="s">
        <v>616</v>
      </c>
      <c r="N39" s="14" t="s">
        <v>931</v>
      </c>
      <c r="U39" s="15">
        <v>42369</v>
      </c>
      <c r="V39" s="15">
        <v>42735</v>
      </c>
      <c r="W39" s="15">
        <v>43100</v>
      </c>
      <c r="X39" s="16">
        <f t="shared" si="3"/>
        <v>7852410</v>
      </c>
      <c r="Y39" s="24">
        <v>13</v>
      </c>
      <c r="Z39" s="16">
        <v>13656718</v>
      </c>
      <c r="AA39" s="16">
        <v>14532819</v>
      </c>
      <c r="AB39" s="16">
        <v>13318580</v>
      </c>
      <c r="AC39" s="20">
        <f t="shared" si="4"/>
        <v>0.52</v>
      </c>
      <c r="AD39" s="22">
        <v>0.3</v>
      </c>
      <c r="AE39" s="16">
        <v>254784</v>
      </c>
      <c r="AF39" s="16">
        <v>311288</v>
      </c>
      <c r="AG39" s="16">
        <v>283768</v>
      </c>
      <c r="AH39" s="16">
        <v>68243</v>
      </c>
      <c r="AI39" s="16">
        <v>58144</v>
      </c>
      <c r="AJ39" s="16">
        <v>40431</v>
      </c>
      <c r="AK39" s="16">
        <v>2463502</v>
      </c>
      <c r="AL39" s="16">
        <v>2176676</v>
      </c>
      <c r="AM39" s="16">
        <v>2617470</v>
      </c>
      <c r="AN39" s="16">
        <v>2531745</v>
      </c>
      <c r="AO39" s="16">
        <v>2234820</v>
      </c>
      <c r="AP39" s="16">
        <v>2657901</v>
      </c>
      <c r="AQ39" s="16">
        <v>2371512</v>
      </c>
      <c r="AR39" s="16">
        <v>1892345</v>
      </c>
      <c r="AS39" s="16">
        <v>2109855</v>
      </c>
      <c r="AT39" s="16">
        <v>402657</v>
      </c>
      <c r="AU39" s="16">
        <v>321233</v>
      </c>
      <c r="AV39" s="16">
        <v>297930</v>
      </c>
      <c r="AW39" s="16">
        <v>2774169</v>
      </c>
      <c r="AX39" s="16">
        <v>2213578</v>
      </c>
      <c r="AY39" s="16">
        <v>2407785</v>
      </c>
      <c r="AZ39" s="16">
        <v>266440</v>
      </c>
      <c r="BA39" s="16">
        <v>373</v>
      </c>
      <c r="BB39" s="16">
        <v>230902</v>
      </c>
      <c r="BC39" s="16">
        <v>91990</v>
      </c>
      <c r="BD39" s="16">
        <v>284331</v>
      </c>
      <c r="BE39" s="16">
        <v>507615</v>
      </c>
      <c r="BF39" s="26">
        <f t="shared" si="5"/>
        <v>866.66666666666663</v>
      </c>
      <c r="BG39" s="14" t="s">
        <v>109</v>
      </c>
      <c r="BH39" s="17">
        <v>1386</v>
      </c>
      <c r="BI39" s="17">
        <v>1535</v>
      </c>
      <c r="BJ39" s="17">
        <v>1185</v>
      </c>
      <c r="BM39" s="18">
        <v>9853.3318903318905</v>
      </c>
      <c r="BN39" s="18">
        <v>9467.6345276872962</v>
      </c>
      <c r="BO39" s="18">
        <v>11239.308016877638</v>
      </c>
      <c r="BP39" s="18">
        <v>183.82683982683983</v>
      </c>
      <c r="BQ39" s="18">
        <v>202.79348534201955</v>
      </c>
      <c r="BR39" s="18">
        <v>239.46666666666667</v>
      </c>
      <c r="BS39" s="14" t="s">
        <v>926</v>
      </c>
      <c r="BT39" s="14" t="s">
        <v>611</v>
      </c>
      <c r="BU39" s="14" t="s">
        <v>272</v>
      </c>
      <c r="BW39" s="14" t="s">
        <v>609</v>
      </c>
    </row>
    <row r="40" spans="1:75" x14ac:dyDescent="0.35">
      <c r="A40" s="14" t="s">
        <v>688</v>
      </c>
      <c r="B40" s="14" t="s">
        <v>0</v>
      </c>
      <c r="C40" s="14" t="s">
        <v>269</v>
      </c>
      <c r="D40" s="14" t="s">
        <v>270</v>
      </c>
      <c r="F40" s="14" t="s">
        <v>264</v>
      </c>
      <c r="G40" s="14" t="s">
        <v>689</v>
      </c>
      <c r="H40" s="14" t="s">
        <v>690</v>
      </c>
      <c r="I40" s="14" t="s">
        <v>265</v>
      </c>
      <c r="K40" s="14" t="s">
        <v>691</v>
      </c>
      <c r="L40" s="14" t="s">
        <v>266</v>
      </c>
      <c r="M40" s="14" t="s">
        <v>686</v>
      </c>
      <c r="N40" s="14" t="s">
        <v>1</v>
      </c>
      <c r="U40" s="15">
        <v>42369</v>
      </c>
      <c r="V40" s="15">
        <v>42735</v>
      </c>
      <c r="W40" s="15">
        <v>43100</v>
      </c>
      <c r="X40" s="16">
        <f t="shared" si="3"/>
        <v>7640055</v>
      </c>
      <c r="Y40" s="24">
        <v>8</v>
      </c>
      <c r="Z40" s="16">
        <v>5042427</v>
      </c>
      <c r="AA40" s="16">
        <v>7539904</v>
      </c>
      <c r="AB40" s="16">
        <v>9116660</v>
      </c>
      <c r="AC40" s="20">
        <f t="shared" si="4"/>
        <v>0.32</v>
      </c>
      <c r="AD40" s="22">
        <v>0.4</v>
      </c>
      <c r="AE40" s="16">
        <v>178543</v>
      </c>
      <c r="AF40" s="16">
        <v>293675</v>
      </c>
      <c r="AG40" s="16">
        <v>369072</v>
      </c>
      <c r="AH40" s="16">
        <v>66643</v>
      </c>
      <c r="AI40" s="16">
        <v>137538</v>
      </c>
      <c r="AJ40" s="16">
        <v>115341</v>
      </c>
      <c r="AK40" s="16">
        <v>1434470</v>
      </c>
      <c r="AL40" s="16">
        <v>2007647</v>
      </c>
      <c r="AM40" s="16">
        <v>2546685</v>
      </c>
      <c r="AN40" s="16">
        <v>1501113</v>
      </c>
      <c r="AO40" s="16">
        <v>2145185</v>
      </c>
      <c r="AP40" s="16">
        <v>2662026</v>
      </c>
      <c r="AQ40" s="16">
        <v>764174</v>
      </c>
      <c r="AR40" s="16">
        <v>1114699</v>
      </c>
      <c r="AS40" s="16">
        <v>1268565</v>
      </c>
      <c r="AT40" s="16">
        <v>0</v>
      </c>
      <c r="AU40" s="16">
        <v>0</v>
      </c>
      <c r="AV40" s="16">
        <v>0</v>
      </c>
      <c r="AW40" s="16">
        <v>764174</v>
      </c>
      <c r="AX40" s="16">
        <v>1114699</v>
      </c>
      <c r="AY40" s="16">
        <v>1268565</v>
      </c>
      <c r="AZ40" s="16">
        <v>736939</v>
      </c>
      <c r="BA40" s="16">
        <v>1012645</v>
      </c>
      <c r="BB40" s="16">
        <v>1380573</v>
      </c>
      <c r="BC40" s="16">
        <v>670296</v>
      </c>
      <c r="BD40" s="16">
        <v>892948</v>
      </c>
      <c r="BE40" s="16">
        <v>1278120</v>
      </c>
      <c r="BF40" s="26">
        <f t="shared" si="5"/>
        <v>533.33333333333337</v>
      </c>
      <c r="BG40" s="14" t="s">
        <v>122</v>
      </c>
      <c r="BH40" s="17">
        <v>212</v>
      </c>
      <c r="BI40" s="17">
        <v>303</v>
      </c>
      <c r="BJ40" s="17">
        <v>379</v>
      </c>
      <c r="BK40" s="14" t="s">
        <v>180</v>
      </c>
      <c r="BL40" s="14" t="s">
        <v>181</v>
      </c>
      <c r="BM40" s="18">
        <v>23785.033018867925</v>
      </c>
      <c r="BN40" s="18">
        <v>24884.171617161715</v>
      </c>
      <c r="BO40" s="18">
        <v>24054.511873350923</v>
      </c>
      <c r="BP40" s="18">
        <v>842.18396226415098</v>
      </c>
      <c r="BQ40" s="18">
        <v>969.22442244224419</v>
      </c>
      <c r="BR40" s="18">
        <v>973.80474934036943</v>
      </c>
      <c r="BS40" s="14" t="s">
        <v>0</v>
      </c>
      <c r="BT40" s="14" t="s">
        <v>269</v>
      </c>
      <c r="BU40" s="14" t="s">
        <v>270</v>
      </c>
      <c r="BW40" s="14" t="s">
        <v>264</v>
      </c>
    </row>
    <row r="41" spans="1:75" x14ac:dyDescent="0.35">
      <c r="A41" s="14" t="s">
        <v>442</v>
      </c>
      <c r="B41" s="14" t="s">
        <v>791</v>
      </c>
      <c r="C41" s="14" t="s">
        <v>792</v>
      </c>
      <c r="D41" s="14" t="s">
        <v>793</v>
      </c>
      <c r="E41" s="14" t="s">
        <v>794</v>
      </c>
      <c r="F41" s="14" t="s">
        <v>795</v>
      </c>
      <c r="G41" s="14" t="s">
        <v>889</v>
      </c>
      <c r="H41" s="14" t="s">
        <v>443</v>
      </c>
      <c r="I41" s="14" t="s">
        <v>265</v>
      </c>
      <c r="K41" s="14" t="s">
        <v>444</v>
      </c>
      <c r="L41" s="14" t="s">
        <v>266</v>
      </c>
      <c r="M41" s="14" t="s">
        <v>445</v>
      </c>
      <c r="N41" s="14" t="s">
        <v>285</v>
      </c>
      <c r="U41" s="15">
        <v>42247</v>
      </c>
      <c r="V41" s="15">
        <v>42613</v>
      </c>
      <c r="W41" s="15">
        <v>42978</v>
      </c>
      <c r="X41" s="16">
        <f t="shared" si="3"/>
        <v>7095096</v>
      </c>
      <c r="Y41" s="24">
        <v>15</v>
      </c>
      <c r="Z41" s="16">
        <v>0</v>
      </c>
      <c r="AA41" s="16">
        <v>0</v>
      </c>
      <c r="AB41" s="16">
        <v>15406003</v>
      </c>
      <c r="AC41" s="20">
        <f t="shared" si="4"/>
        <v>0.6</v>
      </c>
      <c r="AD41" s="22">
        <v>0.4</v>
      </c>
      <c r="AE41" s="16">
        <v>0</v>
      </c>
      <c r="AF41" s="16">
        <v>0</v>
      </c>
      <c r="AG41" s="16">
        <v>352181</v>
      </c>
      <c r="AH41" s="16">
        <v>385490</v>
      </c>
      <c r="AI41" s="16">
        <v>489495</v>
      </c>
      <c r="AJ41" s="16">
        <v>518895</v>
      </c>
      <c r="AK41" s="16">
        <v>842200</v>
      </c>
      <c r="AL41" s="16">
        <v>1142370</v>
      </c>
      <c r="AM41" s="16">
        <v>2365032</v>
      </c>
      <c r="AN41" s="16">
        <v>1227690</v>
      </c>
      <c r="AO41" s="16">
        <v>1631865</v>
      </c>
      <c r="AP41" s="16">
        <v>2883927</v>
      </c>
      <c r="AQ41" s="16">
        <v>425553</v>
      </c>
      <c r="AR41" s="16">
        <v>684238</v>
      </c>
      <c r="AS41" s="16">
        <v>1500056</v>
      </c>
      <c r="AT41" s="16">
        <v>299782</v>
      </c>
      <c r="AU41" s="16">
        <v>0</v>
      </c>
      <c r="AV41" s="16">
        <v>0</v>
      </c>
      <c r="AW41" s="16">
        <v>725335</v>
      </c>
      <c r="AX41" s="16">
        <v>684238</v>
      </c>
      <c r="AY41" s="16">
        <v>1500056</v>
      </c>
      <c r="AZ41" s="16">
        <v>431688</v>
      </c>
      <c r="BA41" s="16">
        <v>726281</v>
      </c>
      <c r="BB41" s="16">
        <v>1268146</v>
      </c>
      <c r="BC41" s="16">
        <v>416647</v>
      </c>
      <c r="BD41" s="16">
        <v>458132</v>
      </c>
      <c r="BE41" s="16">
        <v>864976</v>
      </c>
      <c r="BF41" s="26">
        <f t="shared" si="5"/>
        <v>1000</v>
      </c>
      <c r="BG41" s="14" t="s">
        <v>89</v>
      </c>
      <c r="BH41" s="17">
        <v>0</v>
      </c>
      <c r="BI41" s="17">
        <v>0</v>
      </c>
      <c r="BJ41" s="17">
        <v>872</v>
      </c>
      <c r="BK41" s="14" t="s">
        <v>796</v>
      </c>
      <c r="BL41" s="14" t="s">
        <v>796</v>
      </c>
      <c r="BM41" s="18">
        <v>0</v>
      </c>
      <c r="BN41" s="18">
        <v>0</v>
      </c>
      <c r="BO41" s="18">
        <v>17667.434633027522</v>
      </c>
      <c r="BP41" s="18">
        <v>0</v>
      </c>
      <c r="BQ41" s="18">
        <v>0</v>
      </c>
      <c r="BR41" s="18">
        <v>403.87729357798167</v>
      </c>
      <c r="BS41" s="14" t="s">
        <v>890</v>
      </c>
      <c r="BT41" s="14" t="s">
        <v>891</v>
      </c>
      <c r="BU41" s="14" t="s">
        <v>589</v>
      </c>
      <c r="BV41" s="14" t="s">
        <v>430</v>
      </c>
      <c r="BW41" s="14" t="s">
        <v>795</v>
      </c>
    </row>
    <row r="42" spans="1:75" x14ac:dyDescent="0.35">
      <c r="A42" s="14" t="s">
        <v>33</v>
      </c>
      <c r="B42" s="14" t="s">
        <v>34</v>
      </c>
      <c r="C42" s="14" t="s">
        <v>35</v>
      </c>
      <c r="D42" s="14" t="s">
        <v>36</v>
      </c>
      <c r="E42" s="14" t="s">
        <v>807</v>
      </c>
      <c r="F42" s="14" t="s">
        <v>37</v>
      </c>
      <c r="G42" s="14" t="s">
        <v>38</v>
      </c>
      <c r="H42" s="14" t="s">
        <v>39</v>
      </c>
      <c r="I42" s="14" t="s">
        <v>40</v>
      </c>
      <c r="J42" s="14" t="s">
        <v>41</v>
      </c>
      <c r="K42" s="14" t="s">
        <v>42</v>
      </c>
      <c r="L42" s="14" t="s">
        <v>266</v>
      </c>
      <c r="M42" s="14" t="s">
        <v>284</v>
      </c>
      <c r="N42" s="14" t="s">
        <v>43</v>
      </c>
      <c r="U42" s="15">
        <v>42582</v>
      </c>
      <c r="V42" s="15">
        <v>42947</v>
      </c>
      <c r="W42" s="15">
        <v>43312</v>
      </c>
      <c r="X42" s="16">
        <f t="shared" si="3"/>
        <v>6071790</v>
      </c>
      <c r="Y42" s="24">
        <v>7</v>
      </c>
      <c r="Z42" s="16">
        <v>7561836</v>
      </c>
      <c r="AA42" s="16">
        <v>0</v>
      </c>
      <c r="AB42" s="16">
        <v>0</v>
      </c>
      <c r="AC42" s="20">
        <f t="shared" si="4"/>
        <v>0.28000000000000003</v>
      </c>
      <c r="AD42" s="22">
        <v>0.3</v>
      </c>
      <c r="AE42" s="16">
        <v>773989</v>
      </c>
      <c r="AF42" s="16">
        <v>0</v>
      </c>
      <c r="AG42" s="16">
        <v>0</v>
      </c>
      <c r="AH42" s="16">
        <v>10678</v>
      </c>
      <c r="AI42" s="16">
        <v>10449</v>
      </c>
      <c r="AJ42" s="16">
        <v>9440</v>
      </c>
      <c r="AK42" s="16">
        <v>1700723</v>
      </c>
      <c r="AL42" s="16">
        <v>1636648</v>
      </c>
      <c r="AM42" s="16">
        <v>2023930</v>
      </c>
      <c r="AN42" s="16">
        <v>1711401</v>
      </c>
      <c r="AO42" s="16">
        <v>1647097</v>
      </c>
      <c r="AP42" s="16">
        <v>2033370</v>
      </c>
      <c r="AQ42" s="16">
        <v>1460531</v>
      </c>
      <c r="AR42" s="16">
        <v>1382493</v>
      </c>
      <c r="AS42" s="16">
        <v>1573765</v>
      </c>
      <c r="AT42" s="16">
        <v>0</v>
      </c>
      <c r="AU42" s="16">
        <v>0</v>
      </c>
      <c r="AV42" s="16">
        <v>0</v>
      </c>
      <c r="AW42" s="16">
        <v>1460531</v>
      </c>
      <c r="AX42" s="16">
        <v>1382493</v>
      </c>
      <c r="AY42" s="16">
        <v>1573765</v>
      </c>
      <c r="AZ42" s="16">
        <v>250870</v>
      </c>
      <c r="BA42" s="16">
        <v>262903</v>
      </c>
      <c r="BB42" s="16">
        <v>458044</v>
      </c>
      <c r="BC42" s="16">
        <v>240192</v>
      </c>
      <c r="BD42" s="16">
        <v>254155</v>
      </c>
      <c r="BE42" s="16">
        <v>450165</v>
      </c>
      <c r="BF42" s="26">
        <f t="shared" si="5"/>
        <v>466.66666666666669</v>
      </c>
      <c r="BG42" s="14" t="s">
        <v>103</v>
      </c>
      <c r="BH42" s="17">
        <v>0</v>
      </c>
      <c r="BI42" s="17">
        <v>406</v>
      </c>
      <c r="BJ42" s="17">
        <v>371</v>
      </c>
      <c r="BM42" s="18">
        <v>0</v>
      </c>
      <c r="BN42" s="18">
        <v>0</v>
      </c>
      <c r="BO42" s="18">
        <v>0</v>
      </c>
      <c r="BP42" s="18">
        <v>0</v>
      </c>
      <c r="BQ42" s="18">
        <v>0</v>
      </c>
      <c r="BR42" s="18">
        <v>0</v>
      </c>
      <c r="BS42" s="14" t="s">
        <v>44</v>
      </c>
      <c r="BT42" s="14" t="s">
        <v>407</v>
      </c>
      <c r="BU42" s="14" t="s">
        <v>408</v>
      </c>
      <c r="BW42" s="14" t="s">
        <v>37</v>
      </c>
    </row>
    <row r="43" spans="1:75" x14ac:dyDescent="0.35">
      <c r="A43" s="14" t="s">
        <v>641</v>
      </c>
      <c r="B43" s="14" t="s">
        <v>642</v>
      </c>
      <c r="C43" s="14" t="s">
        <v>643</v>
      </c>
      <c r="D43" s="14" t="s">
        <v>463</v>
      </c>
      <c r="E43" s="14" t="s">
        <v>345</v>
      </c>
      <c r="F43" s="14" t="s">
        <v>644</v>
      </c>
      <c r="G43" s="14" t="s">
        <v>160</v>
      </c>
      <c r="H43" s="14" t="s">
        <v>161</v>
      </c>
      <c r="I43" s="14" t="s">
        <v>425</v>
      </c>
      <c r="K43" s="14" t="s">
        <v>645</v>
      </c>
      <c r="L43" s="14" t="s">
        <v>266</v>
      </c>
      <c r="M43" s="14" t="s">
        <v>461</v>
      </c>
      <c r="N43" s="14" t="s">
        <v>285</v>
      </c>
      <c r="U43" s="15">
        <v>42490</v>
      </c>
      <c r="V43" s="15">
        <v>42855</v>
      </c>
      <c r="W43" s="15">
        <v>43220</v>
      </c>
      <c r="X43" s="16">
        <f t="shared" si="3"/>
        <v>5632497</v>
      </c>
      <c r="Y43" s="24">
        <v>5</v>
      </c>
      <c r="Z43" s="16">
        <v>0</v>
      </c>
      <c r="AA43" s="16">
        <v>0</v>
      </c>
      <c r="AB43" s="16">
        <v>0</v>
      </c>
      <c r="AC43" s="20">
        <f t="shared" si="4"/>
        <v>0.2</v>
      </c>
      <c r="AD43" s="22">
        <v>0.2</v>
      </c>
      <c r="AE43" s="16">
        <v>0</v>
      </c>
      <c r="AF43" s="16">
        <v>0</v>
      </c>
      <c r="AG43" s="16">
        <v>0</v>
      </c>
      <c r="AH43" s="16">
        <v>687575</v>
      </c>
      <c r="AI43" s="16">
        <v>572829</v>
      </c>
      <c r="AJ43" s="16">
        <v>622835</v>
      </c>
      <c r="AK43" s="16">
        <v>1725108</v>
      </c>
      <c r="AL43" s="16">
        <v>1785214</v>
      </c>
      <c r="AM43" s="16">
        <v>1877499</v>
      </c>
      <c r="AN43" s="16">
        <v>2412683</v>
      </c>
      <c r="AO43" s="16">
        <v>2358043</v>
      </c>
      <c r="AP43" s="16">
        <v>2500334</v>
      </c>
      <c r="AQ43" s="16">
        <v>807760</v>
      </c>
      <c r="AR43" s="16">
        <v>778556</v>
      </c>
      <c r="AS43" s="16">
        <v>914621</v>
      </c>
      <c r="AT43" s="16">
        <v>45334</v>
      </c>
      <c r="AU43" s="16">
        <v>17778</v>
      </c>
      <c r="AV43" s="16">
        <v>37857</v>
      </c>
      <c r="AW43" s="16">
        <v>853094</v>
      </c>
      <c r="AX43" s="16">
        <v>796334</v>
      </c>
      <c r="AY43" s="16">
        <v>952478</v>
      </c>
      <c r="AZ43" s="16">
        <v>1559589</v>
      </c>
      <c r="BA43" s="16">
        <v>1561709</v>
      </c>
      <c r="BB43" s="16">
        <v>1536500</v>
      </c>
      <c r="BC43" s="16">
        <v>917348</v>
      </c>
      <c r="BD43" s="16">
        <v>1006658</v>
      </c>
      <c r="BE43" s="16">
        <v>962878</v>
      </c>
      <c r="BF43" s="26">
        <f t="shared" si="5"/>
        <v>333.33333333333331</v>
      </c>
      <c r="BG43" s="14" t="s">
        <v>116</v>
      </c>
      <c r="BH43" s="17">
        <v>0</v>
      </c>
      <c r="BI43" s="17">
        <v>0</v>
      </c>
      <c r="BJ43" s="17">
        <v>733</v>
      </c>
      <c r="BM43" s="18">
        <v>0</v>
      </c>
      <c r="BN43" s="18">
        <v>0</v>
      </c>
      <c r="BO43" s="18">
        <v>0</v>
      </c>
      <c r="BP43" s="18">
        <v>0</v>
      </c>
      <c r="BQ43" s="18">
        <v>0</v>
      </c>
      <c r="BR43" s="18">
        <v>0</v>
      </c>
      <c r="BS43" s="14" t="s">
        <v>642</v>
      </c>
      <c r="BT43" s="14" t="s">
        <v>643</v>
      </c>
      <c r="BU43" s="14" t="s">
        <v>463</v>
      </c>
      <c r="BV43" s="14" t="s">
        <v>345</v>
      </c>
      <c r="BW43" s="14" t="s">
        <v>644</v>
      </c>
    </row>
    <row r="44" spans="1:75" x14ac:dyDescent="0.35">
      <c r="A44" s="14" t="s">
        <v>503</v>
      </c>
      <c r="B44" s="14" t="s">
        <v>504</v>
      </c>
      <c r="C44" s="14" t="s">
        <v>505</v>
      </c>
      <c r="D44" s="14" t="s">
        <v>506</v>
      </c>
      <c r="E44" s="14" t="s">
        <v>507</v>
      </c>
      <c r="F44" s="14" t="s">
        <v>508</v>
      </c>
      <c r="G44" s="14" t="s">
        <v>509</v>
      </c>
      <c r="H44" s="14" t="s">
        <v>510</v>
      </c>
      <c r="I44" s="14" t="s">
        <v>265</v>
      </c>
      <c r="J44" s="14" t="s">
        <v>903</v>
      </c>
      <c r="K44" s="14" t="s">
        <v>511</v>
      </c>
      <c r="L44" s="14" t="s">
        <v>266</v>
      </c>
      <c r="M44" s="14" t="s">
        <v>66</v>
      </c>
      <c r="N44" s="14" t="s">
        <v>285</v>
      </c>
      <c r="U44" s="15">
        <v>42369</v>
      </c>
      <c r="V44" s="15">
        <v>42735</v>
      </c>
      <c r="W44" s="15">
        <v>43100</v>
      </c>
      <c r="X44" s="16">
        <f t="shared" si="3"/>
        <v>5607657</v>
      </c>
      <c r="Y44" s="24">
        <v>13</v>
      </c>
      <c r="Z44" s="16">
        <v>10116076</v>
      </c>
      <c r="AA44" s="16">
        <v>12014196</v>
      </c>
      <c r="AB44" s="16">
        <v>13339640</v>
      </c>
      <c r="AC44" s="20">
        <f t="shared" si="4"/>
        <v>0.52</v>
      </c>
      <c r="AD44" s="22">
        <v>0.2</v>
      </c>
      <c r="AE44" s="16">
        <v>81918</v>
      </c>
      <c r="AF44" s="16">
        <v>81332</v>
      </c>
      <c r="AG44" s="16">
        <v>178939</v>
      </c>
      <c r="AH44" s="16">
        <v>991532</v>
      </c>
      <c r="AI44" s="16">
        <v>1070021</v>
      </c>
      <c r="AJ44" s="16">
        <v>843193</v>
      </c>
      <c r="AK44" s="16">
        <v>1556058</v>
      </c>
      <c r="AL44" s="16">
        <v>1512138</v>
      </c>
      <c r="AM44" s="16">
        <v>1869219</v>
      </c>
      <c r="AN44" s="16">
        <v>2547590</v>
      </c>
      <c r="AO44" s="16">
        <v>2582159</v>
      </c>
      <c r="AP44" s="16">
        <v>2712412</v>
      </c>
      <c r="AQ44" s="16">
        <v>1566525</v>
      </c>
      <c r="AR44" s="16">
        <v>1573082</v>
      </c>
      <c r="AS44" s="16">
        <v>1882879</v>
      </c>
      <c r="AT44" s="16">
        <v>398881</v>
      </c>
      <c r="AU44" s="16">
        <v>409397</v>
      </c>
      <c r="AV44" s="16">
        <v>154066</v>
      </c>
      <c r="AW44" s="16">
        <v>1965406</v>
      </c>
      <c r="AX44" s="16">
        <v>1982479</v>
      </c>
      <c r="AY44" s="16">
        <v>2036945</v>
      </c>
      <c r="AZ44" s="16">
        <v>489239</v>
      </c>
      <c r="BA44" s="16">
        <v>496411</v>
      </c>
      <c r="BB44" s="16">
        <v>575048</v>
      </c>
      <c r="BC44" s="16">
        <v>10467</v>
      </c>
      <c r="BD44" s="16">
        <v>60944</v>
      </c>
      <c r="BE44" s="16">
        <v>13660</v>
      </c>
      <c r="BF44" s="26">
        <f t="shared" si="5"/>
        <v>866.66666666666663</v>
      </c>
      <c r="BG44" s="14" t="s">
        <v>97</v>
      </c>
      <c r="BH44" s="17">
        <v>1473</v>
      </c>
      <c r="BI44" s="17">
        <v>1529</v>
      </c>
      <c r="BJ44" s="17">
        <v>1683</v>
      </c>
      <c r="BK44" s="14" t="s">
        <v>808</v>
      </c>
      <c r="BL44" s="14" t="s">
        <v>808</v>
      </c>
      <c r="BM44" s="18">
        <v>6867.6687033265443</v>
      </c>
      <c r="BN44" s="18">
        <v>7857.5513407455855</v>
      </c>
      <c r="BO44" s="18">
        <v>7926.1081402257869</v>
      </c>
      <c r="BP44" s="18">
        <v>55.613034623217921</v>
      </c>
      <c r="BQ44" s="18">
        <v>53.192936559843034</v>
      </c>
      <c r="BR44" s="18">
        <v>106.32144979203802</v>
      </c>
      <c r="BS44" s="14" t="s">
        <v>513</v>
      </c>
      <c r="BT44" s="14" t="s">
        <v>514</v>
      </c>
      <c r="BU44" s="14" t="s">
        <v>515</v>
      </c>
      <c r="BV44" s="14" t="s">
        <v>516</v>
      </c>
      <c r="BW44" s="14" t="s">
        <v>508</v>
      </c>
    </row>
    <row r="45" spans="1:75" x14ac:dyDescent="0.35">
      <c r="A45" s="14" t="s">
        <v>885</v>
      </c>
      <c r="B45" s="14" t="s">
        <v>433</v>
      </c>
      <c r="C45" s="14" t="s">
        <v>434</v>
      </c>
      <c r="D45" s="14" t="s">
        <v>435</v>
      </c>
      <c r="E45" s="14" t="s">
        <v>436</v>
      </c>
      <c r="F45" s="14" t="s">
        <v>437</v>
      </c>
      <c r="G45" s="14" t="s">
        <v>886</v>
      </c>
      <c r="H45" s="14" t="s">
        <v>887</v>
      </c>
      <c r="I45" s="14" t="s">
        <v>431</v>
      </c>
      <c r="J45" s="14" t="s">
        <v>888</v>
      </c>
      <c r="K45" s="14" t="s">
        <v>438</v>
      </c>
      <c r="L45" s="14" t="s">
        <v>266</v>
      </c>
      <c r="M45" s="14" t="s">
        <v>284</v>
      </c>
      <c r="N45" s="14" t="s">
        <v>538</v>
      </c>
      <c r="U45" s="15">
        <v>42460</v>
      </c>
      <c r="V45" s="15">
        <v>42825</v>
      </c>
      <c r="W45" s="15">
        <v>43190</v>
      </c>
      <c r="X45" s="16">
        <f t="shared" si="3"/>
        <v>5274126</v>
      </c>
      <c r="Y45" s="24">
        <v>5</v>
      </c>
      <c r="Z45" s="16">
        <v>0</v>
      </c>
      <c r="AA45" s="16">
        <v>0</v>
      </c>
      <c r="AB45" s="16">
        <v>0</v>
      </c>
      <c r="AC45" s="20">
        <f t="shared" si="4"/>
        <v>0.2</v>
      </c>
      <c r="AD45" s="22">
        <v>0.2</v>
      </c>
      <c r="AE45" s="16">
        <v>0</v>
      </c>
      <c r="AF45" s="16">
        <v>0</v>
      </c>
      <c r="AG45" s="16">
        <v>0</v>
      </c>
      <c r="AH45" s="16">
        <v>209166</v>
      </c>
      <c r="AI45" s="16">
        <v>385906</v>
      </c>
      <c r="AJ45" s="16">
        <v>168900</v>
      </c>
      <c r="AK45" s="16">
        <v>1233935</v>
      </c>
      <c r="AL45" s="16">
        <v>1292627</v>
      </c>
      <c r="AM45" s="16">
        <v>1758042</v>
      </c>
      <c r="AN45" s="16">
        <v>1443101</v>
      </c>
      <c r="AO45" s="16">
        <v>1678533</v>
      </c>
      <c r="AP45" s="16">
        <v>1926942</v>
      </c>
      <c r="AQ45" s="16">
        <v>918307</v>
      </c>
      <c r="AR45" s="16">
        <v>1261329</v>
      </c>
      <c r="AS45" s="16">
        <v>1488601</v>
      </c>
      <c r="AT45" s="16">
        <v>0</v>
      </c>
      <c r="AU45" s="16">
        <v>0</v>
      </c>
      <c r="AV45" s="16">
        <v>0</v>
      </c>
      <c r="AW45" s="16">
        <v>918307</v>
      </c>
      <c r="AX45" s="16">
        <v>1261329</v>
      </c>
      <c r="AY45" s="16">
        <v>1488601</v>
      </c>
      <c r="AZ45" s="16">
        <v>364872</v>
      </c>
      <c r="BA45" s="16">
        <v>283937</v>
      </c>
      <c r="BB45" s="16">
        <v>331729</v>
      </c>
      <c r="BC45" s="16">
        <v>315628</v>
      </c>
      <c r="BD45" s="16">
        <v>31298</v>
      </c>
      <c r="BE45" s="16">
        <v>269441</v>
      </c>
      <c r="BF45" s="26">
        <f t="shared" si="5"/>
        <v>333.33333333333331</v>
      </c>
      <c r="BG45" s="14" t="s">
        <v>88</v>
      </c>
      <c r="BH45" s="17">
        <v>0</v>
      </c>
      <c r="BI45" s="17">
        <v>503</v>
      </c>
      <c r="BJ45" s="17">
        <v>720</v>
      </c>
      <c r="BM45" s="18">
        <v>0</v>
      </c>
      <c r="BN45" s="18">
        <v>0</v>
      </c>
      <c r="BO45" s="18">
        <v>0</v>
      </c>
      <c r="BP45" s="18">
        <v>0</v>
      </c>
      <c r="BQ45" s="18">
        <v>0</v>
      </c>
      <c r="BR45" s="18">
        <v>0</v>
      </c>
      <c r="BS45" s="14" t="s">
        <v>440</v>
      </c>
      <c r="BT45" s="14" t="s">
        <v>434</v>
      </c>
      <c r="BU45" s="14" t="s">
        <v>435</v>
      </c>
      <c r="BV45" s="14" t="s">
        <v>436</v>
      </c>
      <c r="BW45" s="14" t="s">
        <v>437</v>
      </c>
    </row>
    <row r="46" spans="1:75" x14ac:dyDescent="0.35">
      <c r="A46" s="14" t="s">
        <v>289</v>
      </c>
      <c r="B46" s="14" t="s">
        <v>770</v>
      </c>
      <c r="C46" s="14" t="s">
        <v>296</v>
      </c>
      <c r="D46" s="14" t="s">
        <v>297</v>
      </c>
      <c r="E46" s="14" t="s">
        <v>298</v>
      </c>
      <c r="F46" s="14" t="s">
        <v>290</v>
      </c>
      <c r="G46" s="14" t="s">
        <v>291</v>
      </c>
      <c r="H46" s="14" t="s">
        <v>292</v>
      </c>
      <c r="I46" s="14" t="s">
        <v>293</v>
      </c>
      <c r="J46" s="14" t="s">
        <v>849</v>
      </c>
      <c r="K46" s="14" t="s">
        <v>294</v>
      </c>
      <c r="L46" s="14" t="s">
        <v>266</v>
      </c>
      <c r="M46" s="14" t="s">
        <v>284</v>
      </c>
      <c r="N46" s="14" t="s">
        <v>850</v>
      </c>
      <c r="U46" s="15">
        <v>42277</v>
      </c>
      <c r="V46" s="15">
        <v>42643</v>
      </c>
      <c r="W46" s="15">
        <v>43008</v>
      </c>
      <c r="X46" s="16">
        <f t="shared" si="3"/>
        <v>4490583</v>
      </c>
      <c r="Y46" s="24">
        <v>4.5</v>
      </c>
      <c r="Z46" s="16">
        <v>0</v>
      </c>
      <c r="AA46" s="16">
        <v>0</v>
      </c>
      <c r="AB46" s="16">
        <v>0</v>
      </c>
      <c r="AC46" s="20">
        <f t="shared" si="4"/>
        <v>0.18</v>
      </c>
      <c r="AD46" s="22">
        <v>0.2</v>
      </c>
      <c r="AE46" s="16">
        <v>0</v>
      </c>
      <c r="AF46" s="16">
        <v>0</v>
      </c>
      <c r="AG46" s="16">
        <v>0</v>
      </c>
      <c r="AH46" s="16">
        <v>65288</v>
      </c>
      <c r="AI46" s="16">
        <v>42782</v>
      </c>
      <c r="AJ46" s="16">
        <v>25001</v>
      </c>
      <c r="AK46" s="16">
        <v>1036430</v>
      </c>
      <c r="AL46" s="16">
        <v>1622550</v>
      </c>
      <c r="AM46" s="16">
        <v>1496861</v>
      </c>
      <c r="AN46" s="16">
        <v>1101718</v>
      </c>
      <c r="AO46" s="16">
        <v>1665332</v>
      </c>
      <c r="AP46" s="16">
        <v>1521862</v>
      </c>
      <c r="AQ46" s="16">
        <v>494699</v>
      </c>
      <c r="AR46" s="16">
        <v>811670</v>
      </c>
      <c r="AS46" s="16">
        <v>882860</v>
      </c>
      <c r="AT46" s="16">
        <v>0</v>
      </c>
      <c r="AU46" s="16">
        <v>0</v>
      </c>
      <c r="AV46" s="16">
        <v>0</v>
      </c>
      <c r="AW46" s="16">
        <v>494699</v>
      </c>
      <c r="AX46" s="16">
        <v>811670</v>
      </c>
      <c r="AY46" s="16">
        <v>882860</v>
      </c>
      <c r="AZ46" s="16">
        <v>556363</v>
      </c>
      <c r="BA46" s="16">
        <v>820272</v>
      </c>
      <c r="BB46" s="16">
        <v>621963</v>
      </c>
      <c r="BC46" s="16">
        <v>541731</v>
      </c>
      <c r="BD46" s="16">
        <v>810880</v>
      </c>
      <c r="BE46" s="16">
        <v>614001</v>
      </c>
      <c r="BF46" s="26">
        <f t="shared" si="5"/>
        <v>300</v>
      </c>
      <c r="BG46" s="14" t="s">
        <v>784</v>
      </c>
      <c r="BH46" s="17">
        <v>0</v>
      </c>
      <c r="BI46" s="17">
        <v>0</v>
      </c>
      <c r="BJ46" s="17">
        <v>501</v>
      </c>
      <c r="BK46" s="14" t="s">
        <v>771</v>
      </c>
      <c r="BL46" s="14" t="s">
        <v>771</v>
      </c>
      <c r="BM46" s="18">
        <v>0</v>
      </c>
      <c r="BN46" s="18">
        <v>0</v>
      </c>
      <c r="BO46" s="18">
        <v>0</v>
      </c>
      <c r="BP46" s="18">
        <v>0</v>
      </c>
      <c r="BQ46" s="18">
        <v>0</v>
      </c>
      <c r="BR46" s="18">
        <v>0</v>
      </c>
      <c r="BS46" s="14" t="s">
        <v>295</v>
      </c>
      <c r="BT46" s="14" t="s">
        <v>296</v>
      </c>
      <c r="BU46" s="14" t="s">
        <v>297</v>
      </c>
      <c r="BV46" s="14" t="s">
        <v>298</v>
      </c>
      <c r="BW46" s="14" t="s">
        <v>290</v>
      </c>
    </row>
    <row r="47" spans="1:75" x14ac:dyDescent="0.35">
      <c r="A47" s="14" t="s">
        <v>61</v>
      </c>
      <c r="B47" s="14" t="s">
        <v>601</v>
      </c>
      <c r="C47" s="14" t="s">
        <v>602</v>
      </c>
      <c r="D47" s="14" t="s">
        <v>345</v>
      </c>
      <c r="F47" s="14" t="s">
        <v>603</v>
      </c>
      <c r="G47" s="14" t="s">
        <v>604</v>
      </c>
      <c r="H47" s="14" t="s">
        <v>605</v>
      </c>
      <c r="J47" s="14" t="s">
        <v>606</v>
      </c>
      <c r="K47" s="14" t="s">
        <v>607</v>
      </c>
      <c r="L47" s="14" t="s">
        <v>266</v>
      </c>
      <c r="M47" s="14" t="s">
        <v>608</v>
      </c>
      <c r="N47" s="14" t="s">
        <v>285</v>
      </c>
      <c r="U47" s="15">
        <v>42277</v>
      </c>
      <c r="V47" s="15">
        <v>42643</v>
      </c>
      <c r="W47" s="15">
        <v>43008</v>
      </c>
      <c r="X47" s="16">
        <f t="shared" si="3"/>
        <v>4267368</v>
      </c>
      <c r="Y47" s="24">
        <v>8</v>
      </c>
      <c r="Z47" s="16">
        <v>6650653</v>
      </c>
      <c r="AA47" s="16">
        <v>8082707</v>
      </c>
      <c r="AB47" s="16">
        <v>0</v>
      </c>
      <c r="AC47" s="20">
        <f t="shared" si="4"/>
        <v>0.32</v>
      </c>
      <c r="AD47" s="22">
        <v>0.3</v>
      </c>
      <c r="AE47" s="16">
        <v>196997</v>
      </c>
      <c r="AF47" s="16">
        <v>334731</v>
      </c>
      <c r="AG47" s="16">
        <v>0</v>
      </c>
      <c r="AH47" s="16">
        <v>1319058</v>
      </c>
      <c r="AI47" s="16">
        <v>1072236</v>
      </c>
      <c r="AJ47" s="16">
        <v>963573</v>
      </c>
      <c r="AK47" s="16">
        <v>1032147</v>
      </c>
      <c r="AL47" s="16">
        <v>1350961</v>
      </c>
      <c r="AM47" s="16">
        <v>1422456</v>
      </c>
      <c r="AN47" s="16">
        <v>2351205</v>
      </c>
      <c r="AO47" s="16">
        <v>2423197</v>
      </c>
      <c r="AP47" s="16">
        <v>2386029</v>
      </c>
      <c r="AQ47" s="16">
        <v>1159894</v>
      </c>
      <c r="AR47" s="16">
        <v>1141886</v>
      </c>
      <c r="AS47" s="16">
        <v>1115002</v>
      </c>
      <c r="AT47" s="16">
        <v>0</v>
      </c>
      <c r="AU47" s="16">
        <v>0</v>
      </c>
      <c r="AV47" s="16">
        <v>0</v>
      </c>
      <c r="AW47" s="16">
        <v>1159894</v>
      </c>
      <c r="AX47" s="16">
        <v>1141886</v>
      </c>
      <c r="AY47" s="16">
        <v>1115002</v>
      </c>
      <c r="AZ47" s="16">
        <v>82218</v>
      </c>
      <c r="BA47" s="16">
        <v>238628</v>
      </c>
      <c r="BB47" s="16">
        <v>344118</v>
      </c>
      <c r="BC47" s="16">
        <v>127747</v>
      </c>
      <c r="BD47" s="16">
        <v>209075</v>
      </c>
      <c r="BE47" s="16">
        <v>307454</v>
      </c>
      <c r="BF47" s="26">
        <f t="shared" si="5"/>
        <v>533.33333333333337</v>
      </c>
      <c r="BG47" s="14" t="s">
        <v>108</v>
      </c>
      <c r="BH47" s="17">
        <v>800</v>
      </c>
      <c r="BI47" s="17">
        <v>894</v>
      </c>
      <c r="BJ47" s="17">
        <v>917</v>
      </c>
      <c r="BM47" s="18">
        <v>8313.3162499999999</v>
      </c>
      <c r="BN47" s="18">
        <v>9041.0592841163307</v>
      </c>
      <c r="BO47" s="18">
        <v>0</v>
      </c>
      <c r="BP47" s="18">
        <v>246.24625</v>
      </c>
      <c r="BQ47" s="18">
        <v>374.41946308724835</v>
      </c>
      <c r="BR47" s="18">
        <v>0</v>
      </c>
      <c r="BS47" s="14" t="s">
        <v>601</v>
      </c>
      <c r="BT47" s="14" t="s">
        <v>602</v>
      </c>
      <c r="BW47" s="14" t="s">
        <v>603</v>
      </c>
    </row>
    <row r="48" spans="1:75" x14ac:dyDescent="0.35">
      <c r="A48" s="14" t="s">
        <v>517</v>
      </c>
      <c r="B48" s="14" t="s">
        <v>518</v>
      </c>
      <c r="C48" s="14" t="s">
        <v>519</v>
      </c>
      <c r="D48" s="14" t="s">
        <v>520</v>
      </c>
      <c r="E48" s="14" t="s">
        <v>521</v>
      </c>
      <c r="F48" s="14" t="s">
        <v>522</v>
      </c>
      <c r="G48" s="14" t="s">
        <v>523</v>
      </c>
      <c r="H48" s="14" t="s">
        <v>524</v>
      </c>
      <c r="I48" s="14" t="s">
        <v>265</v>
      </c>
      <c r="K48" s="14" t="s">
        <v>525</v>
      </c>
      <c r="L48" s="14" t="s">
        <v>266</v>
      </c>
      <c r="M48" s="14" t="s">
        <v>526</v>
      </c>
      <c r="N48" s="14" t="s">
        <v>285</v>
      </c>
      <c r="U48" s="15">
        <v>42460</v>
      </c>
      <c r="V48" s="15">
        <v>42825</v>
      </c>
      <c r="W48" s="15">
        <v>43190</v>
      </c>
      <c r="X48" s="16">
        <f t="shared" si="3"/>
        <v>4226619</v>
      </c>
      <c r="Y48" s="24">
        <v>4</v>
      </c>
      <c r="Z48" s="16">
        <v>0</v>
      </c>
      <c r="AA48" s="16">
        <v>0</v>
      </c>
      <c r="AB48" s="16">
        <v>0</v>
      </c>
      <c r="AC48" s="20">
        <f t="shared" si="4"/>
        <v>0.16</v>
      </c>
      <c r="AD48" s="22">
        <v>0.2</v>
      </c>
      <c r="AE48" s="16">
        <v>0</v>
      </c>
      <c r="AF48" s="16">
        <v>0</v>
      </c>
      <c r="AG48" s="16">
        <v>0</v>
      </c>
      <c r="AH48" s="16">
        <v>297400</v>
      </c>
      <c r="AI48" s="16">
        <v>317146</v>
      </c>
      <c r="AJ48" s="16">
        <v>356635</v>
      </c>
      <c r="AK48" s="16">
        <v>1014432</v>
      </c>
      <c r="AL48" s="16">
        <v>1152301</v>
      </c>
      <c r="AM48" s="16">
        <v>1408873</v>
      </c>
      <c r="AN48" s="16">
        <v>1311832</v>
      </c>
      <c r="AO48" s="16">
        <v>1469447</v>
      </c>
      <c r="AP48" s="16">
        <v>1765508</v>
      </c>
      <c r="AQ48" s="16">
        <v>687079</v>
      </c>
      <c r="AR48" s="16">
        <v>775830</v>
      </c>
      <c r="AS48" s="16">
        <v>758560</v>
      </c>
      <c r="AT48" s="16">
        <v>199794</v>
      </c>
      <c r="AU48" s="16">
        <v>151769</v>
      </c>
      <c r="AV48" s="16">
        <v>166018</v>
      </c>
      <c r="AW48" s="16">
        <v>886873</v>
      </c>
      <c r="AX48" s="16">
        <v>927599</v>
      </c>
      <c r="AY48" s="16">
        <v>924578</v>
      </c>
      <c r="AZ48" s="16">
        <v>394767</v>
      </c>
      <c r="BA48" s="16">
        <v>494419</v>
      </c>
      <c r="BB48" s="16">
        <v>783661</v>
      </c>
      <c r="BC48" s="16">
        <v>327353</v>
      </c>
      <c r="BD48" s="16">
        <v>376471</v>
      </c>
      <c r="BE48" s="16">
        <v>650313</v>
      </c>
      <c r="BF48" s="26">
        <f t="shared" si="5"/>
        <v>266.66666666666669</v>
      </c>
      <c r="BG48" s="14" t="s">
        <v>98</v>
      </c>
      <c r="BH48" s="17">
        <v>0</v>
      </c>
      <c r="BI48" s="17">
        <v>350</v>
      </c>
      <c r="BJ48" s="17">
        <v>357</v>
      </c>
      <c r="BK48" s="14" t="s">
        <v>809</v>
      </c>
      <c r="BL48" s="14" t="s">
        <v>809</v>
      </c>
      <c r="BM48" s="18">
        <v>0</v>
      </c>
      <c r="BN48" s="18">
        <v>0</v>
      </c>
      <c r="BO48" s="18">
        <v>0</v>
      </c>
      <c r="BP48" s="18">
        <v>0</v>
      </c>
      <c r="BQ48" s="18">
        <v>0</v>
      </c>
      <c r="BR48" s="18">
        <v>0</v>
      </c>
      <c r="BS48" s="14" t="s">
        <v>518</v>
      </c>
      <c r="BT48" s="14" t="s">
        <v>519</v>
      </c>
      <c r="BU48" s="14" t="s">
        <v>520</v>
      </c>
      <c r="BV48" s="14" t="s">
        <v>521</v>
      </c>
      <c r="BW48" s="14" t="s">
        <v>522</v>
      </c>
    </row>
    <row r="49" spans="1:75" x14ac:dyDescent="0.35">
      <c r="A49" s="14" t="s">
        <v>299</v>
      </c>
      <c r="B49" s="14" t="s">
        <v>772</v>
      </c>
      <c r="C49" s="14" t="s">
        <v>773</v>
      </c>
      <c r="D49" s="14" t="s">
        <v>774</v>
      </c>
      <c r="E49" s="14" t="s">
        <v>422</v>
      </c>
      <c r="F49" s="14" t="s">
        <v>775</v>
      </c>
      <c r="G49" s="14" t="s">
        <v>305</v>
      </c>
      <c r="H49" s="14" t="s">
        <v>306</v>
      </c>
      <c r="I49" s="14" t="s">
        <v>307</v>
      </c>
      <c r="J49" s="14" t="s">
        <v>776</v>
      </c>
      <c r="K49" s="14" t="s">
        <v>308</v>
      </c>
      <c r="L49" s="14" t="s">
        <v>266</v>
      </c>
      <c r="M49" s="14" t="s">
        <v>851</v>
      </c>
      <c r="N49" s="14" t="s">
        <v>285</v>
      </c>
      <c r="U49" s="15">
        <v>42613</v>
      </c>
      <c r="V49" s="15">
        <v>42978</v>
      </c>
      <c r="W49" s="15">
        <v>43343</v>
      </c>
      <c r="X49" s="16">
        <f t="shared" si="3"/>
        <v>3431835</v>
      </c>
      <c r="Y49" s="24">
        <v>3.5</v>
      </c>
      <c r="Z49" s="16">
        <v>0</v>
      </c>
      <c r="AA49" s="16">
        <v>0</v>
      </c>
      <c r="AB49" s="16">
        <v>0</v>
      </c>
      <c r="AC49" s="20">
        <f t="shared" si="4"/>
        <v>0.14000000000000001</v>
      </c>
      <c r="AD49" s="22">
        <v>0.2</v>
      </c>
      <c r="AE49" s="16">
        <v>0</v>
      </c>
      <c r="AF49" s="16">
        <v>0</v>
      </c>
      <c r="AG49" s="16">
        <v>0</v>
      </c>
      <c r="AH49" s="16">
        <v>226104</v>
      </c>
      <c r="AI49" s="16">
        <v>339788</v>
      </c>
      <c r="AJ49" s="16">
        <v>446004</v>
      </c>
      <c r="AK49" s="16">
        <v>848222</v>
      </c>
      <c r="AL49" s="16">
        <v>905157</v>
      </c>
      <c r="AM49" s="16">
        <v>1143945</v>
      </c>
      <c r="AN49" s="16">
        <v>1074326</v>
      </c>
      <c r="AO49" s="16">
        <v>1244945</v>
      </c>
      <c r="AP49" s="16">
        <v>1589949</v>
      </c>
      <c r="AQ49" s="16">
        <v>517968</v>
      </c>
      <c r="AR49" s="16">
        <v>482117</v>
      </c>
      <c r="AS49" s="16">
        <v>644260</v>
      </c>
      <c r="AT49" s="16">
        <v>93727</v>
      </c>
      <c r="AU49" s="16">
        <v>115777</v>
      </c>
      <c r="AV49" s="16">
        <v>142137</v>
      </c>
      <c r="AW49" s="16">
        <v>611695</v>
      </c>
      <c r="AX49" s="16">
        <v>597894</v>
      </c>
      <c r="AY49" s="16">
        <v>786397</v>
      </c>
      <c r="AZ49" s="16">
        <v>434456</v>
      </c>
      <c r="BA49" s="16">
        <v>597090</v>
      </c>
      <c r="BB49" s="16">
        <v>734431</v>
      </c>
      <c r="BC49" s="16">
        <v>330254</v>
      </c>
      <c r="BD49" s="16">
        <v>423040</v>
      </c>
      <c r="BE49" s="16">
        <v>499685</v>
      </c>
      <c r="BF49" s="26">
        <f t="shared" si="5"/>
        <v>233.33333333333334</v>
      </c>
      <c r="BG49" s="14" t="s">
        <v>76</v>
      </c>
      <c r="BH49" s="17">
        <v>0</v>
      </c>
      <c r="BI49" s="17">
        <v>132</v>
      </c>
      <c r="BJ49" s="17">
        <v>129</v>
      </c>
      <c r="BM49" s="18">
        <v>0</v>
      </c>
      <c r="BN49" s="18">
        <v>0</v>
      </c>
      <c r="BO49" s="18">
        <v>0</v>
      </c>
      <c r="BP49" s="18">
        <v>0</v>
      </c>
      <c r="BQ49" s="18">
        <v>0</v>
      </c>
      <c r="BR49" s="18">
        <v>0</v>
      </c>
      <c r="BS49" s="14" t="s">
        <v>300</v>
      </c>
      <c r="BT49" s="14" t="s">
        <v>301</v>
      </c>
      <c r="BU49" s="14" t="s">
        <v>302</v>
      </c>
      <c r="BV49" s="14" t="s">
        <v>303</v>
      </c>
      <c r="BW49" s="14" t="s">
        <v>304</v>
      </c>
    </row>
    <row r="50" spans="1:75" x14ac:dyDescent="0.35">
      <c r="A50" s="14" t="s">
        <v>612</v>
      </c>
      <c r="B50" s="14" t="s">
        <v>591</v>
      </c>
      <c r="C50" s="14" t="s">
        <v>841</v>
      </c>
      <c r="D50" s="14" t="s">
        <v>842</v>
      </c>
      <c r="E50" s="14" t="s">
        <v>843</v>
      </c>
      <c r="F50" s="14" t="s">
        <v>618</v>
      </c>
      <c r="G50" s="14" t="s">
        <v>613</v>
      </c>
      <c r="H50" s="14" t="s">
        <v>614</v>
      </c>
      <c r="I50" s="14" t="s">
        <v>265</v>
      </c>
      <c r="J50" s="14" t="s">
        <v>932</v>
      </c>
      <c r="K50" s="14" t="s">
        <v>615</v>
      </c>
      <c r="L50" s="14" t="s">
        <v>266</v>
      </c>
      <c r="M50" s="14" t="s">
        <v>616</v>
      </c>
      <c r="N50" s="14" t="s">
        <v>933</v>
      </c>
      <c r="U50" s="15">
        <v>42369</v>
      </c>
      <c r="V50" s="15">
        <v>42735</v>
      </c>
      <c r="W50" s="15">
        <v>43100</v>
      </c>
      <c r="X50" s="16">
        <f t="shared" si="3"/>
        <v>3380934</v>
      </c>
      <c r="Y50" s="24">
        <v>3.5</v>
      </c>
      <c r="Z50" s="16">
        <v>7704673</v>
      </c>
      <c r="AA50" s="16">
        <v>0</v>
      </c>
      <c r="AB50" s="16">
        <v>0</v>
      </c>
      <c r="AC50" s="20">
        <f t="shared" si="4"/>
        <v>0.14000000000000001</v>
      </c>
      <c r="AD50" s="22">
        <v>0.2</v>
      </c>
      <c r="AE50" s="16">
        <v>74520</v>
      </c>
      <c r="AF50" s="16">
        <v>0</v>
      </c>
      <c r="AG50" s="16">
        <v>0</v>
      </c>
      <c r="AH50" s="16">
        <v>246268</v>
      </c>
      <c r="AI50" s="16">
        <v>255977</v>
      </c>
      <c r="AJ50" s="16">
        <v>224031</v>
      </c>
      <c r="AK50" s="16">
        <v>1769707</v>
      </c>
      <c r="AL50" s="16">
        <v>835828</v>
      </c>
      <c r="AM50" s="16">
        <v>1126978</v>
      </c>
      <c r="AN50" s="16">
        <v>2015975</v>
      </c>
      <c r="AO50" s="16">
        <v>1091805</v>
      </c>
      <c r="AP50" s="16">
        <v>1351009</v>
      </c>
      <c r="AQ50" s="16">
        <v>1694399</v>
      </c>
      <c r="AR50" s="16">
        <v>1272751</v>
      </c>
      <c r="AS50" s="16">
        <v>1441907</v>
      </c>
      <c r="AT50" s="16">
        <v>34717</v>
      </c>
      <c r="AU50" s="16">
        <v>114004</v>
      </c>
      <c r="AV50" s="16">
        <v>92028</v>
      </c>
      <c r="AW50" s="16">
        <v>1729116</v>
      </c>
      <c r="AX50" s="16">
        <v>1386755</v>
      </c>
      <c r="AY50" s="16">
        <v>1533935</v>
      </c>
      <c r="AZ50" s="16">
        <v>236233</v>
      </c>
      <c r="BA50" s="16">
        <v>336200</v>
      </c>
      <c r="BB50" s="16">
        <v>224176</v>
      </c>
      <c r="BC50" s="16">
        <v>75308</v>
      </c>
      <c r="BD50" s="16">
        <v>436923</v>
      </c>
      <c r="BE50" s="16">
        <v>314929</v>
      </c>
      <c r="BF50" s="26">
        <f t="shared" si="5"/>
        <v>233.33333333333334</v>
      </c>
      <c r="BG50" s="14" t="s">
        <v>110</v>
      </c>
      <c r="BH50" s="17">
        <v>634</v>
      </c>
      <c r="BI50" s="17">
        <v>0</v>
      </c>
      <c r="BJ50" s="17">
        <v>0</v>
      </c>
      <c r="BK50" s="14" t="s">
        <v>844</v>
      </c>
      <c r="BL50" s="14" t="s">
        <v>844</v>
      </c>
      <c r="BM50" s="18">
        <v>12152.481072555205</v>
      </c>
      <c r="BN50" s="18">
        <v>0</v>
      </c>
      <c r="BO50" s="18">
        <v>0</v>
      </c>
      <c r="BP50" s="18">
        <v>117.53943217665615</v>
      </c>
      <c r="BQ50" s="18">
        <v>0</v>
      </c>
      <c r="BR50" s="18">
        <v>0</v>
      </c>
      <c r="BS50" s="14" t="s">
        <v>617</v>
      </c>
      <c r="BT50" s="14" t="s">
        <v>429</v>
      </c>
      <c r="BU50" s="14" t="s">
        <v>298</v>
      </c>
      <c r="BW50" s="14" t="s">
        <v>618</v>
      </c>
    </row>
    <row r="51" spans="1:75" x14ac:dyDescent="0.35">
      <c r="A51" s="14" t="s">
        <v>758</v>
      </c>
      <c r="B51" s="14" t="s">
        <v>759</v>
      </c>
      <c r="C51" s="14" t="s">
        <v>760</v>
      </c>
      <c r="D51" s="14" t="s">
        <v>761</v>
      </c>
      <c r="E51" s="14" t="s">
        <v>762</v>
      </c>
      <c r="F51" s="14" t="s">
        <v>763</v>
      </c>
      <c r="G51" s="14" t="s">
        <v>685</v>
      </c>
      <c r="H51" s="14" t="s">
        <v>764</v>
      </c>
      <c r="I51" s="14" t="s">
        <v>265</v>
      </c>
      <c r="J51" s="14" t="s">
        <v>26</v>
      </c>
      <c r="K51" s="14" t="s">
        <v>765</v>
      </c>
      <c r="L51" s="14" t="s">
        <v>266</v>
      </c>
      <c r="M51" s="14" t="s">
        <v>284</v>
      </c>
      <c r="N51" s="14" t="s">
        <v>275</v>
      </c>
      <c r="U51" s="15">
        <v>42216</v>
      </c>
      <c r="V51" s="15">
        <v>42582</v>
      </c>
      <c r="W51" s="15">
        <v>42947</v>
      </c>
      <c r="X51" s="16">
        <f t="shared" si="3"/>
        <v>3003147</v>
      </c>
      <c r="Y51" s="24">
        <v>3</v>
      </c>
      <c r="Z51" s="16">
        <v>0</v>
      </c>
      <c r="AA51" s="16">
        <v>0</v>
      </c>
      <c r="AB51" s="16">
        <v>0</v>
      </c>
      <c r="AC51" s="20">
        <f t="shared" si="4"/>
        <v>0.12</v>
      </c>
      <c r="AD51" s="22">
        <v>0.1</v>
      </c>
      <c r="AE51" s="16">
        <v>0</v>
      </c>
      <c r="AF51" s="16">
        <v>0</v>
      </c>
      <c r="AG51" s="16">
        <v>0</v>
      </c>
      <c r="AH51" s="16">
        <v>175524</v>
      </c>
      <c r="AI51" s="16">
        <v>144989</v>
      </c>
      <c r="AJ51" s="16">
        <v>129594</v>
      </c>
      <c r="AK51" s="16">
        <v>859691</v>
      </c>
      <c r="AL51" s="16">
        <v>918863</v>
      </c>
      <c r="AM51" s="16">
        <v>1001049</v>
      </c>
      <c r="AN51" s="16">
        <v>1035215</v>
      </c>
      <c r="AO51" s="16">
        <v>1063852</v>
      </c>
      <c r="AP51" s="16">
        <v>1130643</v>
      </c>
      <c r="AQ51" s="16">
        <v>628453</v>
      </c>
      <c r="AR51" s="16">
        <v>685271</v>
      </c>
      <c r="AS51" s="16">
        <v>775178</v>
      </c>
      <c r="AT51" s="16">
        <v>38997</v>
      </c>
      <c r="AU51" s="16">
        <v>11979</v>
      </c>
      <c r="AV51" s="16">
        <v>22919</v>
      </c>
      <c r="AW51" s="16">
        <v>667450</v>
      </c>
      <c r="AX51" s="16">
        <v>697250</v>
      </c>
      <c r="AY51" s="16">
        <v>798097</v>
      </c>
      <c r="AZ51" s="16">
        <v>347702</v>
      </c>
      <c r="BA51" s="16">
        <v>350343</v>
      </c>
      <c r="BB51" s="16">
        <v>320430</v>
      </c>
      <c r="BC51" s="16">
        <v>231238</v>
      </c>
      <c r="BD51" s="16">
        <v>233592</v>
      </c>
      <c r="BE51" s="16">
        <v>225871</v>
      </c>
      <c r="BF51" s="26">
        <f t="shared" si="5"/>
        <v>200</v>
      </c>
      <c r="BG51" s="14" t="s">
        <v>129</v>
      </c>
      <c r="BH51" s="17">
        <v>0</v>
      </c>
      <c r="BI51" s="17">
        <v>0</v>
      </c>
      <c r="BJ51" s="17">
        <v>396</v>
      </c>
      <c r="BM51" s="18">
        <v>0</v>
      </c>
      <c r="BN51" s="18">
        <v>0</v>
      </c>
      <c r="BO51" s="18">
        <v>0</v>
      </c>
      <c r="BP51" s="18">
        <v>0</v>
      </c>
      <c r="BQ51" s="18">
        <v>0</v>
      </c>
      <c r="BR51" s="18">
        <v>0</v>
      </c>
      <c r="BS51" s="14" t="s">
        <v>759</v>
      </c>
      <c r="BT51" s="14" t="s">
        <v>766</v>
      </c>
      <c r="BU51" s="14" t="s">
        <v>520</v>
      </c>
      <c r="BV51" s="14" t="s">
        <v>521</v>
      </c>
      <c r="BW51" s="14" t="s">
        <v>763</v>
      </c>
    </row>
    <row r="52" spans="1:75" x14ac:dyDescent="0.35">
      <c r="A52" s="14" t="s">
        <v>389</v>
      </c>
      <c r="B52" s="14" t="s">
        <v>782</v>
      </c>
      <c r="C52" s="14" t="s">
        <v>390</v>
      </c>
      <c r="D52" s="14" t="s">
        <v>391</v>
      </c>
      <c r="E52" s="14" t="s">
        <v>392</v>
      </c>
      <c r="F52" s="14" t="s">
        <v>393</v>
      </c>
      <c r="G52" s="14" t="s">
        <v>394</v>
      </c>
      <c r="H52" s="14" t="s">
        <v>395</v>
      </c>
      <c r="I52" s="14" t="s">
        <v>396</v>
      </c>
      <c r="J52" s="14" t="s">
        <v>873</v>
      </c>
      <c r="K52" s="14" t="s">
        <v>397</v>
      </c>
      <c r="L52" s="14" t="s">
        <v>266</v>
      </c>
      <c r="M52" s="14" t="s">
        <v>398</v>
      </c>
      <c r="N52" s="14" t="s">
        <v>460</v>
      </c>
      <c r="U52" s="15">
        <v>42460</v>
      </c>
      <c r="V52" s="15">
        <v>42825</v>
      </c>
      <c r="W52" s="15">
        <v>43190</v>
      </c>
      <c r="X52" s="16">
        <f t="shared" si="3"/>
        <v>2843229</v>
      </c>
      <c r="Y52" s="24">
        <v>10</v>
      </c>
      <c r="Z52" s="16">
        <v>10181543</v>
      </c>
      <c r="AA52" s="16">
        <v>0</v>
      </c>
      <c r="AB52" s="16">
        <v>0</v>
      </c>
      <c r="AC52" s="20">
        <f t="shared" si="4"/>
        <v>0.4</v>
      </c>
      <c r="AD52" s="22">
        <v>0.4</v>
      </c>
      <c r="AE52" s="16">
        <v>281823</v>
      </c>
      <c r="AF52" s="16">
        <v>0</v>
      </c>
      <c r="AG52" s="16">
        <v>0</v>
      </c>
      <c r="AH52" s="16">
        <v>1827794</v>
      </c>
      <c r="AI52" s="16">
        <v>1282020</v>
      </c>
      <c r="AJ52" s="16">
        <v>1159915</v>
      </c>
      <c r="AK52" s="16">
        <v>2249150</v>
      </c>
      <c r="AL52" s="16">
        <v>1292312</v>
      </c>
      <c r="AM52" s="16">
        <v>947743</v>
      </c>
      <c r="AN52" s="16">
        <v>4076944</v>
      </c>
      <c r="AO52" s="16">
        <v>2574332</v>
      </c>
      <c r="AP52" s="16">
        <v>2107658</v>
      </c>
      <c r="AQ52" s="16">
        <v>2444697</v>
      </c>
      <c r="AR52" s="16">
        <v>1344976</v>
      </c>
      <c r="AS52" s="16">
        <v>1223277</v>
      </c>
      <c r="AT52" s="16">
        <v>226167</v>
      </c>
      <c r="AU52" s="16">
        <v>136277</v>
      </c>
      <c r="AV52" s="16">
        <v>124026</v>
      </c>
      <c r="AW52" s="16">
        <v>2670864</v>
      </c>
      <c r="AX52" s="16">
        <v>1481253</v>
      </c>
      <c r="AY52" s="16">
        <v>1347303</v>
      </c>
      <c r="AZ52" s="16">
        <v>1341897</v>
      </c>
      <c r="BA52" s="16">
        <v>1042263</v>
      </c>
      <c r="BB52" s="16">
        <v>706219</v>
      </c>
      <c r="BC52" s="16">
        <v>195547</v>
      </c>
      <c r="BD52" s="16">
        <v>52664</v>
      </c>
      <c r="BE52" s="16">
        <v>275534</v>
      </c>
      <c r="BF52" s="26">
        <f t="shared" si="5"/>
        <v>666.66666666666663</v>
      </c>
      <c r="BG52" s="14" t="s">
        <v>1</v>
      </c>
      <c r="BH52" s="17">
        <v>146</v>
      </c>
      <c r="BI52" s="17">
        <v>60</v>
      </c>
      <c r="BJ52" s="17">
        <v>50</v>
      </c>
      <c r="BM52" s="18">
        <v>69736.595890410958</v>
      </c>
      <c r="BN52" s="18">
        <v>0</v>
      </c>
      <c r="BO52" s="18">
        <v>0</v>
      </c>
      <c r="BP52" s="18">
        <v>1930.2945205479452</v>
      </c>
      <c r="BQ52" s="18">
        <v>0</v>
      </c>
      <c r="BR52" s="18">
        <v>0</v>
      </c>
      <c r="BS52" s="14" t="s">
        <v>399</v>
      </c>
      <c r="BT52" s="14" t="s">
        <v>400</v>
      </c>
      <c r="BU52" s="14" t="s">
        <v>401</v>
      </c>
      <c r="BV52" s="14" t="s">
        <v>402</v>
      </c>
      <c r="BW52" s="14" t="s">
        <v>403</v>
      </c>
    </row>
    <row r="53" spans="1:75" x14ac:dyDescent="0.35">
      <c r="A53" s="14" t="s">
        <v>744</v>
      </c>
      <c r="B53" s="14" t="s">
        <v>750</v>
      </c>
      <c r="C53" s="14" t="s">
        <v>190</v>
      </c>
      <c r="D53" s="14" t="s">
        <v>745</v>
      </c>
      <c r="E53" s="14" t="s">
        <v>746</v>
      </c>
      <c r="F53" s="14" t="s">
        <v>753</v>
      </c>
      <c r="G53" s="14" t="s">
        <v>19</v>
      </c>
      <c r="H53" s="14" t="s">
        <v>747</v>
      </c>
      <c r="I53" s="14" t="s">
        <v>293</v>
      </c>
      <c r="J53" s="14" t="s">
        <v>748</v>
      </c>
      <c r="K53" s="14" t="s">
        <v>749</v>
      </c>
      <c r="L53" s="14" t="s">
        <v>266</v>
      </c>
      <c r="M53" s="14" t="s">
        <v>547</v>
      </c>
      <c r="N53" s="14" t="s">
        <v>285</v>
      </c>
      <c r="U53" s="15">
        <v>42216</v>
      </c>
      <c r="V53" s="15">
        <v>42582</v>
      </c>
      <c r="W53" s="15">
        <v>42947</v>
      </c>
      <c r="X53" s="16">
        <f t="shared" si="3"/>
        <v>2233749</v>
      </c>
      <c r="Y53" s="24">
        <v>6</v>
      </c>
      <c r="Z53" s="16">
        <v>5234606</v>
      </c>
      <c r="AA53" s="16">
        <v>5574405</v>
      </c>
      <c r="AB53" s="16">
        <v>5853942</v>
      </c>
      <c r="AC53" s="20">
        <f t="shared" si="4"/>
        <v>0.24</v>
      </c>
      <c r="AD53" s="22">
        <v>0.5</v>
      </c>
      <c r="AE53" s="16">
        <v>390127</v>
      </c>
      <c r="AF53" s="16">
        <v>340004</v>
      </c>
      <c r="AG53" s="16">
        <v>492584</v>
      </c>
      <c r="AH53" s="16">
        <v>194817</v>
      </c>
      <c r="AI53" s="16">
        <v>177755</v>
      </c>
      <c r="AJ53" s="16">
        <v>173735</v>
      </c>
      <c r="AK53" s="16">
        <v>557742</v>
      </c>
      <c r="AL53" s="16">
        <v>590862</v>
      </c>
      <c r="AM53" s="16">
        <v>744583</v>
      </c>
      <c r="AN53" s="16">
        <v>752559</v>
      </c>
      <c r="AO53" s="16">
        <v>768617</v>
      </c>
      <c r="AP53" s="16">
        <v>918318</v>
      </c>
      <c r="AQ53" s="16">
        <v>366907</v>
      </c>
      <c r="AR53" s="16">
        <v>380479</v>
      </c>
      <c r="AS53" s="16">
        <v>433543</v>
      </c>
      <c r="AT53" s="16">
        <v>12788</v>
      </c>
      <c r="AU53" s="16">
        <v>3870</v>
      </c>
      <c r="AV53" s="16">
        <v>5333</v>
      </c>
      <c r="AW53" s="16">
        <v>379695</v>
      </c>
      <c r="AX53" s="16">
        <v>384349</v>
      </c>
      <c r="AY53" s="16">
        <v>438876</v>
      </c>
      <c r="AZ53" s="16">
        <v>372864</v>
      </c>
      <c r="BA53" s="16">
        <v>384268</v>
      </c>
      <c r="BB53" s="16">
        <v>479442</v>
      </c>
      <c r="BC53" s="16">
        <v>190835</v>
      </c>
      <c r="BD53" s="16">
        <v>210383</v>
      </c>
      <c r="BE53" s="16">
        <v>311040</v>
      </c>
      <c r="BF53" s="26">
        <f t="shared" si="5"/>
        <v>400</v>
      </c>
      <c r="BG53" s="14" t="s">
        <v>179</v>
      </c>
      <c r="BH53" s="17">
        <v>0</v>
      </c>
      <c r="BI53" s="17">
        <v>0</v>
      </c>
      <c r="BJ53" s="17">
        <v>0</v>
      </c>
      <c r="BM53" s="18">
        <v>0</v>
      </c>
      <c r="BN53" s="18">
        <v>0</v>
      </c>
      <c r="BO53" s="18">
        <v>0</v>
      </c>
      <c r="BP53" s="18">
        <v>0</v>
      </c>
      <c r="BQ53" s="18">
        <v>0</v>
      </c>
      <c r="BR53" s="18">
        <v>0</v>
      </c>
      <c r="BS53" s="14" t="s">
        <v>750</v>
      </c>
      <c r="BT53" s="14" t="s">
        <v>751</v>
      </c>
      <c r="BU53" s="14" t="s">
        <v>752</v>
      </c>
      <c r="BV53" s="14" t="s">
        <v>383</v>
      </c>
      <c r="BW53" s="14" t="s">
        <v>753</v>
      </c>
    </row>
    <row r="54" spans="1:75" x14ac:dyDescent="0.35">
      <c r="A54" s="14" t="s">
        <v>725</v>
      </c>
      <c r="B54" s="14" t="s">
        <v>726</v>
      </c>
      <c r="C54" s="14" t="s">
        <v>727</v>
      </c>
      <c r="D54" s="14" t="s">
        <v>728</v>
      </c>
      <c r="E54" s="14" t="s">
        <v>422</v>
      </c>
      <c r="F54" s="14" t="s">
        <v>729</v>
      </c>
      <c r="G54" s="14" t="s">
        <v>730</v>
      </c>
      <c r="H54" s="14" t="s">
        <v>731</v>
      </c>
      <c r="I54" s="14" t="s">
        <v>265</v>
      </c>
      <c r="J54" s="14" t="s">
        <v>732</v>
      </c>
      <c r="K54" s="14" t="s">
        <v>733</v>
      </c>
      <c r="L54" s="14" t="s">
        <v>266</v>
      </c>
      <c r="M54" s="14" t="s">
        <v>616</v>
      </c>
      <c r="N54" s="14" t="s">
        <v>460</v>
      </c>
      <c r="U54" s="15">
        <v>42400</v>
      </c>
      <c r="V54" s="15">
        <v>42766</v>
      </c>
      <c r="W54" s="15">
        <v>43131</v>
      </c>
      <c r="X54" s="16">
        <f t="shared" si="3"/>
        <v>1954698</v>
      </c>
      <c r="Y54" s="24">
        <v>2</v>
      </c>
      <c r="Z54" s="16">
        <v>0</v>
      </c>
      <c r="AA54" s="16">
        <v>0</v>
      </c>
      <c r="AB54" s="16">
        <v>0</v>
      </c>
      <c r="AC54" s="20">
        <f t="shared" si="4"/>
        <v>0.08</v>
      </c>
      <c r="AD54" s="22">
        <v>0.08</v>
      </c>
      <c r="AE54" s="16">
        <v>0</v>
      </c>
      <c r="AF54" s="16">
        <v>0</v>
      </c>
      <c r="AG54" s="16">
        <v>0</v>
      </c>
      <c r="AH54" s="16">
        <v>84237</v>
      </c>
      <c r="AI54" s="16">
        <v>64899</v>
      </c>
      <c r="AJ54" s="16">
        <v>92010</v>
      </c>
      <c r="AK54" s="16">
        <v>686391</v>
      </c>
      <c r="AL54" s="16">
        <v>748646</v>
      </c>
      <c r="AM54" s="16">
        <v>651566</v>
      </c>
      <c r="AN54" s="16">
        <v>770628</v>
      </c>
      <c r="AO54" s="16">
        <v>813545</v>
      </c>
      <c r="AP54" s="16">
        <v>743576</v>
      </c>
      <c r="AQ54" s="16">
        <v>387918</v>
      </c>
      <c r="AR54" s="16">
        <v>409046</v>
      </c>
      <c r="AS54" s="16">
        <v>420547</v>
      </c>
      <c r="AT54" s="16">
        <v>0</v>
      </c>
      <c r="AU54" s="16">
        <v>0</v>
      </c>
      <c r="AV54" s="16">
        <v>22797</v>
      </c>
      <c r="AW54" s="16">
        <v>387918</v>
      </c>
      <c r="AX54" s="16">
        <v>409046</v>
      </c>
      <c r="AY54" s="16">
        <v>443344</v>
      </c>
      <c r="AZ54" s="16">
        <v>382710</v>
      </c>
      <c r="BA54" s="16">
        <v>404499</v>
      </c>
      <c r="BB54" s="16">
        <v>300232</v>
      </c>
      <c r="BC54" s="16">
        <v>298473</v>
      </c>
      <c r="BD54" s="16">
        <v>339600</v>
      </c>
      <c r="BE54" s="16">
        <v>231019</v>
      </c>
      <c r="BF54" s="26">
        <f t="shared" si="5"/>
        <v>133.33333333333334</v>
      </c>
      <c r="BG54" s="14" t="s">
        <v>127</v>
      </c>
      <c r="BH54" s="17">
        <v>0</v>
      </c>
      <c r="BI54" s="17">
        <v>399</v>
      </c>
      <c r="BJ54" s="17">
        <v>366</v>
      </c>
      <c r="BM54" s="18">
        <v>0</v>
      </c>
      <c r="BN54" s="18">
        <v>0</v>
      </c>
      <c r="BO54" s="18">
        <v>0</v>
      </c>
      <c r="BP54" s="18">
        <v>0</v>
      </c>
      <c r="BQ54" s="18">
        <v>0</v>
      </c>
      <c r="BR54" s="18">
        <v>0</v>
      </c>
      <c r="BS54" s="14" t="s">
        <v>734</v>
      </c>
      <c r="BT54" s="14" t="s">
        <v>735</v>
      </c>
      <c r="BU54" s="14" t="s">
        <v>736</v>
      </c>
      <c r="BV54" s="14" t="s">
        <v>737</v>
      </c>
      <c r="BW54" s="14" t="s">
        <v>738</v>
      </c>
    </row>
    <row r="55" spans="1:75" x14ac:dyDescent="0.35">
      <c r="A55" s="14" t="s">
        <v>453</v>
      </c>
      <c r="B55" s="14" t="s">
        <v>454</v>
      </c>
      <c r="C55" s="14" t="s">
        <v>446</v>
      </c>
      <c r="D55" s="14" t="s">
        <v>455</v>
      </c>
      <c r="E55" s="14" t="s">
        <v>456</v>
      </c>
      <c r="F55" s="14" t="s">
        <v>457</v>
      </c>
      <c r="G55" s="14" t="s">
        <v>797</v>
      </c>
      <c r="H55" s="14" t="s">
        <v>798</v>
      </c>
      <c r="I55" s="14" t="s">
        <v>265</v>
      </c>
      <c r="K55" s="14" t="s">
        <v>459</v>
      </c>
      <c r="L55" s="14" t="s">
        <v>266</v>
      </c>
      <c r="M55" s="14" t="s">
        <v>441</v>
      </c>
      <c r="N55" s="14" t="s">
        <v>512</v>
      </c>
      <c r="U55" s="15">
        <v>42400</v>
      </c>
      <c r="V55" s="15">
        <v>42766</v>
      </c>
      <c r="W55" s="15">
        <v>43131</v>
      </c>
      <c r="X55" s="16">
        <f t="shared" si="3"/>
        <v>1661184</v>
      </c>
      <c r="Y55" s="24">
        <v>1.5</v>
      </c>
      <c r="Z55" s="16">
        <v>0</v>
      </c>
      <c r="AA55" s="16">
        <v>0</v>
      </c>
      <c r="AB55" s="16">
        <v>0</v>
      </c>
      <c r="AC55" s="20">
        <f t="shared" si="4"/>
        <v>0.06</v>
      </c>
      <c r="AD55" s="22">
        <v>0.06</v>
      </c>
      <c r="AE55" s="16">
        <v>0</v>
      </c>
      <c r="AF55" s="16">
        <v>0</v>
      </c>
      <c r="AG55" s="16">
        <v>0</v>
      </c>
      <c r="AH55" s="16">
        <v>149635</v>
      </c>
      <c r="AI55" s="16">
        <v>94759</v>
      </c>
      <c r="AJ55" s="16">
        <v>54199</v>
      </c>
      <c r="AK55" s="16">
        <v>535571</v>
      </c>
      <c r="AL55" s="16">
        <v>529743</v>
      </c>
      <c r="AM55" s="16">
        <v>553728</v>
      </c>
      <c r="AN55" s="16">
        <v>685206</v>
      </c>
      <c r="AO55" s="16">
        <v>624502</v>
      </c>
      <c r="AP55" s="16">
        <v>607927</v>
      </c>
      <c r="AQ55" s="16">
        <v>292767</v>
      </c>
      <c r="AR55" s="16">
        <v>240692</v>
      </c>
      <c r="AS55" s="16">
        <v>221742</v>
      </c>
      <c r="AT55" s="16">
        <v>14272</v>
      </c>
      <c r="AU55" s="16">
        <v>3682</v>
      </c>
      <c r="AV55" s="16">
        <v>594</v>
      </c>
      <c r="AW55" s="16">
        <v>307039</v>
      </c>
      <c r="AX55" s="16">
        <v>244374</v>
      </c>
      <c r="AY55" s="16">
        <v>222336</v>
      </c>
      <c r="AZ55" s="16">
        <v>281811</v>
      </c>
      <c r="BA55" s="16">
        <v>313772</v>
      </c>
      <c r="BB55" s="16">
        <v>350248</v>
      </c>
      <c r="BC55" s="16">
        <v>242804</v>
      </c>
      <c r="BD55" s="16">
        <v>289051</v>
      </c>
      <c r="BE55" s="16">
        <v>331986</v>
      </c>
      <c r="BF55" s="26">
        <f t="shared" si="5"/>
        <v>100</v>
      </c>
      <c r="BG55" s="14" t="s">
        <v>91</v>
      </c>
      <c r="BH55" s="17">
        <v>0</v>
      </c>
      <c r="BI55" s="17">
        <v>126</v>
      </c>
      <c r="BJ55" s="17">
        <v>140</v>
      </c>
      <c r="BM55" s="18">
        <v>0</v>
      </c>
      <c r="BN55" s="18">
        <v>0</v>
      </c>
      <c r="BO55" s="18">
        <v>0</v>
      </c>
      <c r="BP55" s="18">
        <v>0</v>
      </c>
      <c r="BQ55" s="18">
        <v>0</v>
      </c>
      <c r="BR55" s="18">
        <v>0</v>
      </c>
      <c r="BS55" s="14" t="s">
        <v>454</v>
      </c>
      <c r="BT55" s="14" t="s">
        <v>446</v>
      </c>
      <c r="BU55" s="14" t="s">
        <v>455</v>
      </c>
      <c r="BV55" s="14" t="s">
        <v>456</v>
      </c>
      <c r="BW55" s="14" t="s">
        <v>457</v>
      </c>
    </row>
    <row r="56" spans="1:75" x14ac:dyDescent="0.35">
      <c r="A56" s="14" t="s">
        <v>45</v>
      </c>
      <c r="B56" s="14" t="s">
        <v>46</v>
      </c>
      <c r="C56" s="14" t="s">
        <v>47</v>
      </c>
      <c r="D56" s="14" t="s">
        <v>48</v>
      </c>
      <c r="E56" s="14" t="s">
        <v>49</v>
      </c>
      <c r="F56" s="14" t="s">
        <v>50</v>
      </c>
      <c r="G56" s="14" t="s">
        <v>51</v>
      </c>
      <c r="H56" s="14" t="s">
        <v>52</v>
      </c>
      <c r="I56" s="14" t="s">
        <v>293</v>
      </c>
      <c r="J56" s="14" t="s">
        <v>53</v>
      </c>
      <c r="K56" s="14" t="s">
        <v>54</v>
      </c>
      <c r="L56" s="14" t="s">
        <v>266</v>
      </c>
      <c r="M56" s="14" t="s">
        <v>616</v>
      </c>
      <c r="N56" s="14" t="s">
        <v>687</v>
      </c>
      <c r="U56" s="15">
        <v>42400</v>
      </c>
      <c r="V56" s="15">
        <v>42766</v>
      </c>
      <c r="W56" s="15">
        <v>43131</v>
      </c>
      <c r="X56" s="16">
        <f t="shared" si="3"/>
        <v>1637898</v>
      </c>
      <c r="Y56" s="24">
        <v>1.5</v>
      </c>
      <c r="Z56" s="16">
        <v>0</v>
      </c>
      <c r="AA56" s="16">
        <v>0</v>
      </c>
      <c r="AB56" s="16">
        <v>0</v>
      </c>
      <c r="AC56" s="20">
        <f t="shared" si="4"/>
        <v>0.06</v>
      </c>
      <c r="AD56" s="22">
        <v>0.06</v>
      </c>
      <c r="AE56" s="16">
        <v>0</v>
      </c>
      <c r="AF56" s="16">
        <v>0</v>
      </c>
      <c r="AG56" s="16">
        <v>0</v>
      </c>
      <c r="AH56" s="16">
        <v>4650</v>
      </c>
      <c r="AI56" s="16">
        <v>3616</v>
      </c>
      <c r="AJ56" s="16">
        <v>7325</v>
      </c>
      <c r="AK56" s="16">
        <v>226323</v>
      </c>
      <c r="AL56" s="16">
        <v>386943</v>
      </c>
      <c r="AM56" s="16">
        <v>545966</v>
      </c>
      <c r="AN56" s="16">
        <v>230973</v>
      </c>
      <c r="AO56" s="16">
        <v>390559</v>
      </c>
      <c r="AP56" s="16">
        <v>553291</v>
      </c>
      <c r="AQ56" s="16">
        <v>176933</v>
      </c>
      <c r="AR56" s="16">
        <v>303503</v>
      </c>
      <c r="AS56" s="16">
        <v>400931</v>
      </c>
      <c r="AT56" s="16">
        <v>0</v>
      </c>
      <c r="AU56" s="16">
        <v>0</v>
      </c>
      <c r="AV56" s="16">
        <v>0</v>
      </c>
      <c r="AW56" s="16">
        <v>176933</v>
      </c>
      <c r="AX56" s="16">
        <v>303503</v>
      </c>
      <c r="AY56" s="16">
        <v>400931</v>
      </c>
      <c r="AZ56" s="16">
        <v>50540</v>
      </c>
      <c r="BA56" s="16">
        <v>83493</v>
      </c>
      <c r="BB56" s="16">
        <v>148868</v>
      </c>
      <c r="BC56" s="16">
        <v>49390</v>
      </c>
      <c r="BD56" s="16">
        <v>83440</v>
      </c>
      <c r="BE56" s="16">
        <v>145035</v>
      </c>
      <c r="BF56" s="26">
        <f t="shared" si="5"/>
        <v>100</v>
      </c>
      <c r="BG56" s="14" t="s">
        <v>131</v>
      </c>
      <c r="BH56" s="17">
        <v>0</v>
      </c>
      <c r="BI56" s="17">
        <v>424</v>
      </c>
      <c r="BJ56" s="17">
        <v>529</v>
      </c>
      <c r="BM56" s="18">
        <v>0</v>
      </c>
      <c r="BN56" s="18">
        <v>0</v>
      </c>
      <c r="BO56" s="18">
        <v>0</v>
      </c>
      <c r="BP56" s="18">
        <v>0</v>
      </c>
      <c r="BQ56" s="18">
        <v>0</v>
      </c>
      <c r="BR56" s="18">
        <v>0</v>
      </c>
      <c r="BS56" s="14" t="s">
        <v>55</v>
      </c>
      <c r="BT56" s="14" t="s">
        <v>56</v>
      </c>
      <c r="BU56" s="14" t="s">
        <v>57</v>
      </c>
      <c r="BV56" s="14" t="s">
        <v>58</v>
      </c>
      <c r="BW56" s="14" t="s">
        <v>59</v>
      </c>
    </row>
    <row r="57" spans="1:75" x14ac:dyDescent="0.35">
      <c r="A57" s="14" t="s">
        <v>713</v>
      </c>
      <c r="B57" s="14" t="s">
        <v>466</v>
      </c>
      <c r="C57" s="14" t="s">
        <v>714</v>
      </c>
      <c r="D57" s="14" t="s">
        <v>715</v>
      </c>
      <c r="E57" s="14" t="s">
        <v>716</v>
      </c>
      <c r="F57" s="14" t="s">
        <v>717</v>
      </c>
      <c r="G57" s="14" t="s">
        <v>718</v>
      </c>
      <c r="H57" s="14" t="s">
        <v>719</v>
      </c>
      <c r="I57" s="14" t="s">
        <v>648</v>
      </c>
      <c r="J57" s="14" t="s">
        <v>14</v>
      </c>
      <c r="K57" s="14" t="s">
        <v>720</v>
      </c>
      <c r="L57" s="14" t="s">
        <v>15</v>
      </c>
      <c r="M57" s="14" t="s">
        <v>284</v>
      </c>
      <c r="N57" s="14" t="s">
        <v>527</v>
      </c>
      <c r="U57" s="15">
        <v>42216</v>
      </c>
      <c r="V57" s="15">
        <v>42582</v>
      </c>
      <c r="W57" s="15">
        <v>42947</v>
      </c>
      <c r="X57" s="16">
        <f t="shared" si="3"/>
        <v>1636752</v>
      </c>
      <c r="Y57" s="24">
        <v>1.5</v>
      </c>
      <c r="Z57" s="16">
        <v>0</v>
      </c>
      <c r="AA57" s="16">
        <v>0</v>
      </c>
      <c r="AB57" s="16">
        <v>0</v>
      </c>
      <c r="AC57" s="20">
        <f t="shared" si="4"/>
        <v>0.06</v>
      </c>
      <c r="AD57" s="22">
        <v>0.06</v>
      </c>
      <c r="AE57" s="16">
        <v>0</v>
      </c>
      <c r="AF57" s="16">
        <v>0</v>
      </c>
      <c r="AG57" s="16">
        <v>0</v>
      </c>
      <c r="AH57" s="16">
        <v>8180</v>
      </c>
      <c r="AI57" s="16">
        <v>6185</v>
      </c>
      <c r="AJ57" s="16">
        <v>4683</v>
      </c>
      <c r="AK57" s="16">
        <v>615346</v>
      </c>
      <c r="AL57" s="16">
        <v>544221</v>
      </c>
      <c r="AM57" s="16">
        <v>545584</v>
      </c>
      <c r="AN57" s="16">
        <v>623526</v>
      </c>
      <c r="AO57" s="16">
        <v>550406</v>
      </c>
      <c r="AP57" s="16">
        <v>550267</v>
      </c>
      <c r="AQ57" s="16">
        <v>289662</v>
      </c>
      <c r="AR57" s="16">
        <v>287062</v>
      </c>
      <c r="AS57" s="16">
        <v>311415</v>
      </c>
      <c r="AT57" s="16">
        <v>0</v>
      </c>
      <c r="AU57" s="16">
        <v>0</v>
      </c>
      <c r="AV57" s="16">
        <v>0</v>
      </c>
      <c r="AW57" s="16">
        <v>289662</v>
      </c>
      <c r="AX57" s="16">
        <v>287062</v>
      </c>
      <c r="AY57" s="16">
        <v>311415</v>
      </c>
      <c r="AZ57" s="16">
        <v>333864</v>
      </c>
      <c r="BA57" s="16">
        <v>263344</v>
      </c>
      <c r="BB57" s="16">
        <v>238852</v>
      </c>
      <c r="BC57" s="16">
        <v>325684</v>
      </c>
      <c r="BD57" s="16">
        <v>257159</v>
      </c>
      <c r="BE57" s="16">
        <v>234169</v>
      </c>
      <c r="BF57" s="26">
        <f t="shared" si="5"/>
        <v>100</v>
      </c>
      <c r="BG57" s="14" t="s">
        <v>126</v>
      </c>
      <c r="BH57" s="17">
        <v>0</v>
      </c>
      <c r="BI57" s="17">
        <v>0</v>
      </c>
      <c r="BJ57" s="17">
        <v>397</v>
      </c>
      <c r="BM57" s="18">
        <v>0</v>
      </c>
      <c r="BN57" s="18">
        <v>0</v>
      </c>
      <c r="BO57" s="18">
        <v>0</v>
      </c>
      <c r="BP57" s="18">
        <v>0</v>
      </c>
      <c r="BQ57" s="18">
        <v>0</v>
      </c>
      <c r="BR57" s="18">
        <v>0</v>
      </c>
      <c r="BS57" s="14" t="s">
        <v>721</v>
      </c>
      <c r="BT57" s="14" t="s">
        <v>722</v>
      </c>
      <c r="BU57" s="14" t="s">
        <v>723</v>
      </c>
      <c r="BV57" s="14" t="s">
        <v>724</v>
      </c>
      <c r="BW57" s="14" t="s">
        <v>717</v>
      </c>
    </row>
    <row r="58" spans="1:75" x14ac:dyDescent="0.35">
      <c r="A58" s="14" t="s">
        <v>487</v>
      </c>
      <c r="B58" s="14" t="s">
        <v>739</v>
      </c>
      <c r="C58" s="14" t="s">
        <v>806</v>
      </c>
      <c r="D58" s="14" t="s">
        <v>488</v>
      </c>
      <c r="E58" s="14" t="s">
        <v>807</v>
      </c>
      <c r="F58" s="14" t="s">
        <v>489</v>
      </c>
      <c r="G58" s="14" t="s">
        <v>900</v>
      </c>
      <c r="H58" s="14" t="s">
        <v>490</v>
      </c>
      <c r="I58" s="14" t="s">
        <v>265</v>
      </c>
      <c r="K58" s="14" t="s">
        <v>491</v>
      </c>
      <c r="L58" s="14" t="s">
        <v>266</v>
      </c>
      <c r="M58" s="14" t="s">
        <v>492</v>
      </c>
      <c r="N58" s="14" t="s">
        <v>901</v>
      </c>
      <c r="U58" s="15">
        <v>42369</v>
      </c>
      <c r="V58" s="15">
        <v>42735</v>
      </c>
      <c r="W58" s="15">
        <v>43100</v>
      </c>
      <c r="X58" s="16">
        <f t="shared" si="3"/>
        <v>1426542</v>
      </c>
      <c r="Y58" s="24">
        <v>1</v>
      </c>
      <c r="Z58" s="16">
        <v>3820209</v>
      </c>
      <c r="AA58" s="16">
        <v>0</v>
      </c>
      <c r="AB58" s="16">
        <v>0</v>
      </c>
      <c r="AC58" s="20">
        <f t="shared" si="4"/>
        <v>0.04</v>
      </c>
      <c r="AD58" s="22">
        <v>0.04</v>
      </c>
      <c r="AE58" s="16">
        <v>318521</v>
      </c>
      <c r="AF58" s="16">
        <v>0</v>
      </c>
      <c r="AG58" s="16">
        <v>0</v>
      </c>
      <c r="AH58" s="16">
        <v>740582</v>
      </c>
      <c r="AI58" s="16">
        <v>710653</v>
      </c>
      <c r="AJ58" s="16">
        <v>698487</v>
      </c>
      <c r="AK58" s="16">
        <v>1571842</v>
      </c>
      <c r="AL58" s="16">
        <v>1619948</v>
      </c>
      <c r="AM58" s="16">
        <v>475514</v>
      </c>
      <c r="AN58" s="16">
        <v>2312424</v>
      </c>
      <c r="AO58" s="16">
        <v>2330601</v>
      </c>
      <c r="AP58" s="16">
        <v>1174001</v>
      </c>
      <c r="AQ58" s="16">
        <v>679890</v>
      </c>
      <c r="AR58" s="16">
        <v>520707</v>
      </c>
      <c r="AS58" s="16">
        <v>426885</v>
      </c>
      <c r="AT58" s="16">
        <v>0</v>
      </c>
      <c r="AU58" s="16">
        <v>0</v>
      </c>
      <c r="AV58" s="16">
        <v>0</v>
      </c>
      <c r="AW58" s="16">
        <v>679890</v>
      </c>
      <c r="AX58" s="16">
        <v>520707</v>
      </c>
      <c r="AY58" s="16">
        <v>426885</v>
      </c>
      <c r="AZ58" s="16">
        <v>1632534</v>
      </c>
      <c r="BA58" s="16">
        <v>1809894</v>
      </c>
      <c r="BB58" s="16">
        <v>747116</v>
      </c>
      <c r="BC58" s="16">
        <v>891952</v>
      </c>
      <c r="BD58" s="16">
        <v>1099241</v>
      </c>
      <c r="BE58" s="16">
        <v>48629</v>
      </c>
      <c r="BF58" s="26">
        <f t="shared" si="5"/>
        <v>66.666666666666671</v>
      </c>
      <c r="BG58" s="14" t="s">
        <v>95</v>
      </c>
      <c r="BH58" s="17">
        <v>0</v>
      </c>
      <c r="BI58" s="17">
        <v>16</v>
      </c>
      <c r="BJ58" s="17">
        <v>14</v>
      </c>
      <c r="BM58" s="18">
        <v>0</v>
      </c>
      <c r="BN58" s="18">
        <v>0</v>
      </c>
      <c r="BO58" s="18">
        <v>0</v>
      </c>
      <c r="BP58" s="18">
        <v>0</v>
      </c>
      <c r="BQ58" s="18">
        <v>0</v>
      </c>
      <c r="BR58" s="18">
        <v>0</v>
      </c>
      <c r="BS58" s="14" t="s">
        <v>739</v>
      </c>
      <c r="BT58" s="14" t="s">
        <v>902</v>
      </c>
      <c r="BU58" s="14" t="s">
        <v>407</v>
      </c>
      <c r="BW58" s="14" t="s">
        <v>489</v>
      </c>
    </row>
    <row r="59" spans="1:75" x14ac:dyDescent="0.35">
      <c r="A59" s="14" t="s">
        <v>528</v>
      </c>
      <c r="B59" s="14" t="s">
        <v>529</v>
      </c>
      <c r="C59" s="14" t="s">
        <v>530</v>
      </c>
      <c r="D59" s="14" t="s">
        <v>531</v>
      </c>
      <c r="E59" s="14" t="s">
        <v>303</v>
      </c>
      <c r="F59" s="14" t="s">
        <v>532</v>
      </c>
      <c r="G59" s="14" t="s">
        <v>533</v>
      </c>
      <c r="H59" s="14" t="s">
        <v>534</v>
      </c>
      <c r="I59" s="14" t="s">
        <v>535</v>
      </c>
      <c r="J59" s="14" t="s">
        <v>536</v>
      </c>
      <c r="K59" s="14" t="s">
        <v>537</v>
      </c>
      <c r="L59" s="14" t="s">
        <v>266</v>
      </c>
      <c r="M59" s="14" t="s">
        <v>284</v>
      </c>
      <c r="N59" s="14" t="s">
        <v>191</v>
      </c>
      <c r="U59" s="15">
        <v>42460</v>
      </c>
      <c r="V59" s="15">
        <v>42825</v>
      </c>
      <c r="W59" s="15">
        <v>43190</v>
      </c>
      <c r="X59" s="16">
        <f t="shared" si="3"/>
        <v>1415658</v>
      </c>
      <c r="Y59" s="24">
        <v>1</v>
      </c>
      <c r="Z59" s="16">
        <v>0</v>
      </c>
      <c r="AA59" s="16">
        <v>0</v>
      </c>
      <c r="AB59" s="16">
        <v>0</v>
      </c>
      <c r="AC59" s="20">
        <f t="shared" si="4"/>
        <v>0.04</v>
      </c>
      <c r="AD59" s="22">
        <v>0.04</v>
      </c>
      <c r="AE59" s="16">
        <v>0</v>
      </c>
      <c r="AF59" s="16">
        <v>0</v>
      </c>
      <c r="AG59" s="16">
        <v>0</v>
      </c>
      <c r="AH59" s="16">
        <v>118767</v>
      </c>
      <c r="AI59" s="16">
        <v>95581</v>
      </c>
      <c r="AJ59" s="16">
        <v>85370</v>
      </c>
      <c r="AK59" s="16">
        <v>314771</v>
      </c>
      <c r="AL59" s="16">
        <v>279958</v>
      </c>
      <c r="AM59" s="16">
        <v>471886</v>
      </c>
      <c r="AN59" s="16">
        <v>433538</v>
      </c>
      <c r="AO59" s="16">
        <v>375539</v>
      </c>
      <c r="AP59" s="16">
        <v>557256</v>
      </c>
      <c r="AQ59" s="16">
        <v>266015</v>
      </c>
      <c r="AR59" s="16">
        <v>314963</v>
      </c>
      <c r="AS59" s="16">
        <v>497441</v>
      </c>
      <c r="AT59" s="16">
        <v>16204</v>
      </c>
      <c r="AU59" s="16">
        <v>11691</v>
      </c>
      <c r="AV59" s="16">
        <v>6268</v>
      </c>
      <c r="AW59" s="16">
        <v>282219</v>
      </c>
      <c r="AX59" s="16">
        <v>326654</v>
      </c>
      <c r="AY59" s="16">
        <v>503709</v>
      </c>
      <c r="AZ59" s="16">
        <v>137211</v>
      </c>
      <c r="BA59" s="16">
        <v>44585</v>
      </c>
      <c r="BB59" s="16">
        <v>46232</v>
      </c>
      <c r="BC59" s="16">
        <v>48756</v>
      </c>
      <c r="BD59" s="16">
        <v>35005</v>
      </c>
      <c r="BE59" s="16">
        <v>25555</v>
      </c>
      <c r="BF59" s="26">
        <f t="shared" si="5"/>
        <v>66.666666666666671</v>
      </c>
      <c r="BG59" s="14" t="s">
        <v>99</v>
      </c>
      <c r="BH59" s="17">
        <v>0</v>
      </c>
      <c r="BI59" s="17">
        <v>11</v>
      </c>
      <c r="BJ59" s="17">
        <v>20</v>
      </c>
      <c r="BM59" s="18">
        <v>0</v>
      </c>
      <c r="BN59" s="18">
        <v>0</v>
      </c>
      <c r="BO59" s="18">
        <v>0</v>
      </c>
      <c r="BP59" s="18">
        <v>0</v>
      </c>
      <c r="BQ59" s="18">
        <v>0</v>
      </c>
      <c r="BR59" s="18">
        <v>0</v>
      </c>
      <c r="BS59" s="14" t="s">
        <v>810</v>
      </c>
      <c r="BT59" s="14" t="s">
        <v>811</v>
      </c>
      <c r="BU59" s="14" t="s">
        <v>812</v>
      </c>
      <c r="BV59" s="14" t="s">
        <v>303</v>
      </c>
      <c r="BW59" s="14" t="s">
        <v>813</v>
      </c>
    </row>
    <row r="60" spans="1:75" x14ac:dyDescent="0.35">
      <c r="A60" s="14" t="s">
        <v>379</v>
      </c>
      <c r="B60" s="14" t="s">
        <v>380</v>
      </c>
      <c r="C60" s="14" t="s">
        <v>381</v>
      </c>
      <c r="D60" s="14" t="s">
        <v>382</v>
      </c>
      <c r="E60" s="14" t="s">
        <v>383</v>
      </c>
      <c r="F60" s="14" t="s">
        <v>384</v>
      </c>
      <c r="G60" s="14" t="s">
        <v>867</v>
      </c>
      <c r="H60" s="14" t="s">
        <v>385</v>
      </c>
      <c r="J60" s="14" t="s">
        <v>386</v>
      </c>
      <c r="K60" s="14" t="s">
        <v>387</v>
      </c>
      <c r="L60" s="14" t="s">
        <v>266</v>
      </c>
      <c r="M60" s="14" t="s">
        <v>388</v>
      </c>
      <c r="N60" s="14" t="s">
        <v>868</v>
      </c>
      <c r="U60" s="15">
        <v>42247</v>
      </c>
      <c r="V60" s="15">
        <v>42613</v>
      </c>
      <c r="W60" s="15">
        <v>42978</v>
      </c>
      <c r="X60" s="16">
        <f t="shared" si="3"/>
        <v>1324860</v>
      </c>
      <c r="Y60" s="24">
        <v>1</v>
      </c>
      <c r="Z60" s="16">
        <v>0</v>
      </c>
      <c r="AA60" s="16">
        <v>0</v>
      </c>
      <c r="AB60" s="16">
        <v>0</v>
      </c>
      <c r="AC60" s="20">
        <f t="shared" si="4"/>
        <v>0.04</v>
      </c>
      <c r="AD60" s="22">
        <v>0.04</v>
      </c>
      <c r="AE60" s="16">
        <v>0</v>
      </c>
      <c r="AF60" s="16">
        <v>0</v>
      </c>
      <c r="AG60" s="16">
        <v>0</v>
      </c>
      <c r="AH60" s="16">
        <v>27814</v>
      </c>
      <c r="AI60" s="16">
        <v>20186</v>
      </c>
      <c r="AJ60" s="16">
        <v>2973</v>
      </c>
      <c r="AK60" s="16">
        <v>552566</v>
      </c>
      <c r="AL60" s="16">
        <v>606586</v>
      </c>
      <c r="AM60" s="16">
        <v>441620</v>
      </c>
      <c r="AN60" s="16">
        <v>580380</v>
      </c>
      <c r="AO60" s="16">
        <v>626772</v>
      </c>
      <c r="AP60" s="16">
        <v>444593</v>
      </c>
      <c r="AQ60" s="16">
        <v>168584</v>
      </c>
      <c r="AR60" s="16">
        <v>262816</v>
      </c>
      <c r="AS60" s="16">
        <v>280715</v>
      </c>
      <c r="AT60" s="16">
        <v>0</v>
      </c>
      <c r="AU60" s="16">
        <v>0</v>
      </c>
      <c r="AV60" s="16">
        <v>0</v>
      </c>
      <c r="AW60" s="16">
        <v>168584</v>
      </c>
      <c r="AX60" s="16">
        <v>262816</v>
      </c>
      <c r="AY60" s="16">
        <v>280715</v>
      </c>
      <c r="AZ60" s="16">
        <v>406196</v>
      </c>
      <c r="BA60" s="16">
        <v>359906</v>
      </c>
      <c r="BB60" s="16">
        <v>163318</v>
      </c>
      <c r="BC60" s="16">
        <v>383982</v>
      </c>
      <c r="BD60" s="16">
        <v>343770</v>
      </c>
      <c r="BE60" s="16">
        <v>160905</v>
      </c>
      <c r="BF60" s="26">
        <f t="shared" si="5"/>
        <v>66.666666666666671</v>
      </c>
      <c r="BG60" s="14" t="s">
        <v>84</v>
      </c>
      <c r="BH60" s="17">
        <v>0</v>
      </c>
      <c r="BI60" s="17">
        <v>0</v>
      </c>
      <c r="BJ60" s="17">
        <v>0</v>
      </c>
      <c r="BM60" s="18">
        <v>0</v>
      </c>
      <c r="BN60" s="18">
        <v>0</v>
      </c>
      <c r="BO60" s="18">
        <v>0</v>
      </c>
      <c r="BP60" s="18">
        <v>0</v>
      </c>
      <c r="BQ60" s="18">
        <v>0</v>
      </c>
      <c r="BR60" s="18">
        <v>0</v>
      </c>
      <c r="BS60" s="14" t="s">
        <v>869</v>
      </c>
      <c r="BT60" s="14" t="s">
        <v>870</v>
      </c>
      <c r="BU60" s="14" t="s">
        <v>871</v>
      </c>
      <c r="BV60" s="14" t="s">
        <v>383</v>
      </c>
      <c r="BW60" s="14" t="s">
        <v>872</v>
      </c>
    </row>
    <row r="61" spans="1:75" x14ac:dyDescent="0.35">
      <c r="A61" s="14" t="s">
        <v>331</v>
      </c>
      <c r="B61" s="14" t="s">
        <v>857</v>
      </c>
      <c r="C61" s="14" t="s">
        <v>858</v>
      </c>
      <c r="D61" s="14" t="s">
        <v>332</v>
      </c>
      <c r="E61" s="14" t="s">
        <v>859</v>
      </c>
      <c r="F61" s="14" t="s">
        <v>334</v>
      </c>
      <c r="G61" s="14" t="s">
        <v>335</v>
      </c>
      <c r="H61" s="14" t="s">
        <v>336</v>
      </c>
      <c r="I61" s="14" t="s">
        <v>337</v>
      </c>
      <c r="J61" s="14" t="s">
        <v>860</v>
      </c>
      <c r="K61" s="14" t="s">
        <v>338</v>
      </c>
      <c r="L61" s="14" t="s">
        <v>266</v>
      </c>
      <c r="M61" s="14" t="s">
        <v>65</v>
      </c>
      <c r="N61" s="14" t="s">
        <v>861</v>
      </c>
      <c r="U61" s="15">
        <v>42460</v>
      </c>
      <c r="V61" s="15">
        <v>42825</v>
      </c>
      <c r="W61" s="15">
        <v>43190</v>
      </c>
      <c r="X61" s="16">
        <f t="shared" si="3"/>
        <v>577962</v>
      </c>
      <c r="Y61" s="24">
        <v>0.6</v>
      </c>
      <c r="Z61" s="16">
        <v>0</v>
      </c>
      <c r="AA61" s="16">
        <v>0</v>
      </c>
      <c r="AB61" s="16">
        <v>0</v>
      </c>
      <c r="AC61" s="20">
        <f t="shared" si="4"/>
        <v>2.4E-2</v>
      </c>
      <c r="AD61" s="22">
        <v>0.02</v>
      </c>
      <c r="AE61" s="16">
        <v>0</v>
      </c>
      <c r="AF61" s="16">
        <v>0</v>
      </c>
      <c r="AG61" s="16">
        <v>0</v>
      </c>
      <c r="AH61" s="16">
        <v>564805</v>
      </c>
      <c r="AI61" s="16">
        <v>546707</v>
      </c>
      <c r="AJ61" s="16">
        <v>549881</v>
      </c>
      <c r="AK61" s="16">
        <v>194544</v>
      </c>
      <c r="AL61" s="16">
        <v>156622</v>
      </c>
      <c r="AM61" s="16">
        <v>192654</v>
      </c>
      <c r="AN61" s="16">
        <v>759349</v>
      </c>
      <c r="AO61" s="16">
        <v>703329</v>
      </c>
      <c r="AP61" s="16">
        <v>742535</v>
      </c>
      <c r="AQ61" s="16">
        <v>433074</v>
      </c>
      <c r="AR61" s="16">
        <v>395551</v>
      </c>
      <c r="AS61" s="16">
        <v>328738</v>
      </c>
      <c r="AT61" s="16">
        <v>317930</v>
      </c>
      <c r="AU61" s="16">
        <v>304582</v>
      </c>
      <c r="AV61" s="16">
        <v>286395</v>
      </c>
      <c r="AW61" s="16">
        <v>751004</v>
      </c>
      <c r="AX61" s="16">
        <v>700133</v>
      </c>
      <c r="AY61" s="16">
        <v>615133</v>
      </c>
      <c r="AZ61" s="16">
        <v>8345</v>
      </c>
      <c r="BA61" s="16">
        <v>3196</v>
      </c>
      <c r="BB61" s="16">
        <v>127402</v>
      </c>
      <c r="BC61" s="16">
        <v>238530</v>
      </c>
      <c r="BD61" s="16">
        <v>238929</v>
      </c>
      <c r="BE61" s="16">
        <v>136084</v>
      </c>
      <c r="BF61" s="26">
        <f t="shared" si="5"/>
        <v>40</v>
      </c>
      <c r="BG61" s="14" t="s">
        <v>79</v>
      </c>
      <c r="BH61" s="17">
        <v>0</v>
      </c>
      <c r="BI61" s="17">
        <v>154</v>
      </c>
      <c r="BJ61" s="17">
        <v>0</v>
      </c>
      <c r="BM61" s="18">
        <v>0</v>
      </c>
      <c r="BN61" s="18">
        <v>0</v>
      </c>
      <c r="BO61" s="18">
        <v>0</v>
      </c>
      <c r="BP61" s="18">
        <v>0</v>
      </c>
      <c r="BQ61" s="18">
        <v>0</v>
      </c>
      <c r="BR61" s="18">
        <v>0</v>
      </c>
      <c r="BS61" s="14" t="s">
        <v>340</v>
      </c>
      <c r="BT61" s="14" t="s">
        <v>341</v>
      </c>
      <c r="BU61" s="14" t="s">
        <v>342</v>
      </c>
      <c r="BV61" s="14" t="s">
        <v>333</v>
      </c>
      <c r="BW61" s="14" t="s">
        <v>334</v>
      </c>
    </row>
    <row r="62" spans="1:75" x14ac:dyDescent="0.35">
      <c r="A62" s="14" t="s">
        <v>539</v>
      </c>
      <c r="B62" s="14" t="s">
        <v>540</v>
      </c>
      <c r="C62" s="14" t="s">
        <v>541</v>
      </c>
      <c r="D62" s="14" t="s">
        <v>272</v>
      </c>
      <c r="F62" s="14" t="s">
        <v>542</v>
      </c>
      <c r="G62" s="14" t="s">
        <v>543</v>
      </c>
      <c r="H62" s="14" t="s">
        <v>544</v>
      </c>
      <c r="I62" s="14" t="s">
        <v>293</v>
      </c>
      <c r="J62" s="14" t="s">
        <v>545</v>
      </c>
      <c r="K62" s="14" t="s">
        <v>546</v>
      </c>
      <c r="L62" s="14" t="s">
        <v>266</v>
      </c>
      <c r="M62" s="14" t="s">
        <v>547</v>
      </c>
      <c r="N62" s="14" t="s">
        <v>447</v>
      </c>
      <c r="U62" s="15">
        <v>42643</v>
      </c>
      <c r="V62" s="15">
        <v>43008</v>
      </c>
      <c r="W62" s="15">
        <v>43373</v>
      </c>
      <c r="X62" s="16">
        <f t="shared" si="3"/>
        <v>185475</v>
      </c>
      <c r="Y62" s="24">
        <v>0.2</v>
      </c>
      <c r="Z62" s="16">
        <v>0</v>
      </c>
      <c r="AA62" s="16">
        <v>0</v>
      </c>
      <c r="AB62" s="16">
        <v>0</v>
      </c>
      <c r="AC62" s="20">
        <f t="shared" si="4"/>
        <v>8.0000000000000002E-3</v>
      </c>
      <c r="AD62" s="22">
        <v>0.01</v>
      </c>
      <c r="AE62" s="16">
        <v>0</v>
      </c>
      <c r="AF62" s="16">
        <v>0</v>
      </c>
      <c r="AG62" s="16">
        <v>0</v>
      </c>
      <c r="AH62" s="16">
        <v>8198</v>
      </c>
      <c r="AI62" s="16">
        <v>19</v>
      </c>
      <c r="AJ62" s="16">
        <v>0</v>
      </c>
      <c r="AK62" s="16">
        <v>417904</v>
      </c>
      <c r="AL62" s="16">
        <v>70039</v>
      </c>
      <c r="AM62" s="16">
        <v>61825</v>
      </c>
      <c r="AN62" s="16">
        <v>426102</v>
      </c>
      <c r="AO62" s="16">
        <v>70058</v>
      </c>
      <c r="AP62" s="16">
        <v>61825</v>
      </c>
      <c r="AQ62" s="16">
        <v>317151</v>
      </c>
      <c r="AR62" s="16">
        <v>9260</v>
      </c>
      <c r="AS62" s="16">
        <v>45</v>
      </c>
      <c r="AT62" s="16">
        <v>0</v>
      </c>
      <c r="AU62" s="16">
        <v>0</v>
      </c>
      <c r="AV62" s="16">
        <v>0</v>
      </c>
      <c r="AW62" s="16">
        <v>317151</v>
      </c>
      <c r="AX62" s="16">
        <v>9260</v>
      </c>
      <c r="AY62" s="16">
        <v>45</v>
      </c>
      <c r="AZ62" s="16">
        <v>108951</v>
      </c>
      <c r="BA62" s="16">
        <v>60798</v>
      </c>
      <c r="BB62" s="16">
        <v>61780</v>
      </c>
      <c r="BC62" s="16">
        <v>100753</v>
      </c>
      <c r="BD62" s="16">
        <v>60779</v>
      </c>
      <c r="BE62" s="16">
        <v>61780</v>
      </c>
      <c r="BF62" s="26">
        <f t="shared" si="5"/>
        <v>13.333333333333334</v>
      </c>
      <c r="BG62" s="14" t="s">
        <v>101</v>
      </c>
      <c r="BH62" s="17">
        <v>0</v>
      </c>
      <c r="BI62" s="17">
        <v>0</v>
      </c>
      <c r="BJ62" s="17">
        <v>0</v>
      </c>
      <c r="BK62" s="14" t="s">
        <v>814</v>
      </c>
      <c r="BL62" s="14" t="s">
        <v>814</v>
      </c>
      <c r="BM62" s="18">
        <v>0</v>
      </c>
      <c r="BN62" s="18">
        <v>0</v>
      </c>
      <c r="BO62" s="18">
        <v>0</v>
      </c>
      <c r="BP62" s="18">
        <v>0</v>
      </c>
      <c r="BQ62" s="18">
        <v>0</v>
      </c>
      <c r="BR62" s="18">
        <v>0</v>
      </c>
      <c r="BS62" s="14" t="s">
        <v>904</v>
      </c>
      <c r="BT62" s="14" t="s">
        <v>905</v>
      </c>
      <c r="BU62" s="14" t="s">
        <v>272</v>
      </c>
      <c r="BW62" s="14" t="s">
        <v>906</v>
      </c>
    </row>
    <row r="63" spans="1:75" x14ac:dyDescent="0.35">
      <c r="A63" s="14" t="s">
        <v>921</v>
      </c>
      <c r="B63" s="14" t="s">
        <v>833</v>
      </c>
      <c r="C63" s="14" t="s">
        <v>834</v>
      </c>
      <c r="D63" s="14" t="s">
        <v>835</v>
      </c>
      <c r="F63" s="14" t="s">
        <v>836</v>
      </c>
      <c r="G63" s="14" t="s">
        <v>357</v>
      </c>
      <c r="H63" s="14" t="s">
        <v>837</v>
      </c>
      <c r="I63" s="14" t="s">
        <v>265</v>
      </c>
      <c r="K63" s="14" t="s">
        <v>838</v>
      </c>
      <c r="L63" s="14" t="s">
        <v>266</v>
      </c>
      <c r="M63" s="14" t="s">
        <v>616</v>
      </c>
      <c r="N63" s="14" t="s">
        <v>922</v>
      </c>
      <c r="U63" s="15">
        <v>42460</v>
      </c>
      <c r="V63" s="15">
        <v>42825</v>
      </c>
      <c r="W63" s="15">
        <v>43190</v>
      </c>
      <c r="X63" s="16">
        <f t="shared" si="3"/>
        <v>73026</v>
      </c>
      <c r="Y63" s="24">
        <v>0.1</v>
      </c>
      <c r="Z63" s="16">
        <v>0</v>
      </c>
      <c r="AA63" s="16">
        <v>0</v>
      </c>
      <c r="AB63" s="16">
        <v>0</v>
      </c>
      <c r="AC63" s="20">
        <f t="shared" si="4"/>
        <v>4.0000000000000001E-3</v>
      </c>
      <c r="AD63" s="22">
        <v>0.01</v>
      </c>
      <c r="AE63" s="16">
        <v>0</v>
      </c>
      <c r="AF63" s="16">
        <v>0</v>
      </c>
      <c r="AG63" s="16">
        <v>0</v>
      </c>
      <c r="AH63" s="16">
        <v>13970</v>
      </c>
      <c r="AI63" s="16">
        <v>11775</v>
      </c>
      <c r="AJ63" s="16">
        <v>12842</v>
      </c>
      <c r="AK63" s="16">
        <v>18343</v>
      </c>
      <c r="AL63" s="16">
        <v>28462</v>
      </c>
      <c r="AM63" s="16">
        <v>24342</v>
      </c>
      <c r="AN63" s="16">
        <v>32313</v>
      </c>
      <c r="AO63" s="16">
        <v>40237</v>
      </c>
      <c r="AP63" s="16">
        <v>37184</v>
      </c>
      <c r="AQ63" s="16">
        <v>25074</v>
      </c>
      <c r="AR63" s="16">
        <v>36687</v>
      </c>
      <c r="AS63" s="16">
        <v>37084</v>
      </c>
      <c r="AT63" s="16">
        <v>4389</v>
      </c>
      <c r="AU63" s="16">
        <v>1755</v>
      </c>
      <c r="AV63" s="16">
        <v>0</v>
      </c>
      <c r="AW63" s="16">
        <v>29463</v>
      </c>
      <c r="AX63" s="16">
        <v>38442</v>
      </c>
      <c r="AY63" s="16">
        <v>37084</v>
      </c>
      <c r="AZ63" s="16">
        <v>2850</v>
      </c>
      <c r="BA63" s="16">
        <v>1795</v>
      </c>
      <c r="BB63" s="16">
        <v>100</v>
      </c>
      <c r="BC63" s="16">
        <v>6731</v>
      </c>
      <c r="BD63" s="16">
        <v>8225</v>
      </c>
      <c r="BE63" s="16">
        <v>12742</v>
      </c>
      <c r="BF63" s="26">
        <f t="shared" si="5"/>
        <v>6.666666666666667</v>
      </c>
      <c r="BG63" s="14" t="s">
        <v>839</v>
      </c>
      <c r="BH63" s="17">
        <v>0</v>
      </c>
      <c r="BI63" s="17">
        <v>1</v>
      </c>
      <c r="BJ63" s="17">
        <v>1</v>
      </c>
      <c r="BM63" s="18">
        <v>0</v>
      </c>
      <c r="BN63" s="18">
        <v>0</v>
      </c>
      <c r="BO63" s="18">
        <v>0</v>
      </c>
      <c r="BP63" s="18">
        <v>0</v>
      </c>
      <c r="BQ63" s="18">
        <v>0</v>
      </c>
      <c r="BR63" s="18">
        <v>0</v>
      </c>
      <c r="BS63" s="14" t="s">
        <v>833</v>
      </c>
      <c r="BT63" s="14" t="s">
        <v>834</v>
      </c>
      <c r="BU63" s="14" t="s">
        <v>835</v>
      </c>
      <c r="BW63" s="14" t="s">
        <v>836</v>
      </c>
    </row>
    <row r="64" spans="1:75" x14ac:dyDescent="0.35">
      <c r="A64" s="14" t="s">
        <v>876</v>
      </c>
      <c r="B64" s="14" t="s">
        <v>877</v>
      </c>
      <c r="C64" s="14" t="s">
        <v>878</v>
      </c>
      <c r="D64" s="14" t="s">
        <v>879</v>
      </c>
      <c r="E64" s="14" t="s">
        <v>270</v>
      </c>
      <c r="F64" s="14" t="s">
        <v>880</v>
      </c>
      <c r="G64" s="14" t="s">
        <v>881</v>
      </c>
      <c r="H64" s="14" t="s">
        <v>882</v>
      </c>
      <c r="I64" s="14" t="s">
        <v>265</v>
      </c>
      <c r="K64" s="14" t="s">
        <v>883</v>
      </c>
      <c r="L64" s="14" t="s">
        <v>266</v>
      </c>
      <c r="M64" s="14" t="s">
        <v>65</v>
      </c>
      <c r="N64" s="14" t="s">
        <v>884</v>
      </c>
      <c r="U64" s="15">
        <v>42916</v>
      </c>
      <c r="V64" s="15" t="s">
        <v>339</v>
      </c>
      <c r="W64" s="15" t="s">
        <v>339</v>
      </c>
      <c r="X64" s="16">
        <f t="shared" si="3"/>
        <v>0</v>
      </c>
      <c r="Y64" s="24">
        <v>14</v>
      </c>
      <c r="Z64" s="16">
        <v>14088067</v>
      </c>
      <c r="AA64" s="16">
        <v>0</v>
      </c>
      <c r="AB64" s="16">
        <v>0</v>
      </c>
      <c r="AC64" s="20">
        <f t="shared" si="4"/>
        <v>0.56000000000000005</v>
      </c>
      <c r="AD64" s="22">
        <v>0.6</v>
      </c>
      <c r="AE64" s="16">
        <v>106257</v>
      </c>
      <c r="AF64" s="16">
        <v>0</v>
      </c>
      <c r="AG64" s="16">
        <v>0</v>
      </c>
      <c r="AH64" s="16">
        <v>612937</v>
      </c>
      <c r="AI64" s="16">
        <v>0</v>
      </c>
      <c r="AJ64" s="16">
        <v>0</v>
      </c>
      <c r="AK64" s="16">
        <v>2700871</v>
      </c>
      <c r="AL64" s="16">
        <v>0</v>
      </c>
      <c r="AM64" s="16">
        <v>0</v>
      </c>
      <c r="AN64" s="16">
        <v>3313808</v>
      </c>
      <c r="AO64" s="16">
        <v>0</v>
      </c>
      <c r="AP64" s="16">
        <v>0</v>
      </c>
      <c r="AQ64" s="16">
        <v>3415872</v>
      </c>
      <c r="AR64" s="16">
        <v>0</v>
      </c>
      <c r="AS64" s="16">
        <v>0</v>
      </c>
      <c r="AT64" s="16">
        <v>0</v>
      </c>
      <c r="AU64" s="16">
        <v>0</v>
      </c>
      <c r="AV64" s="16">
        <v>0</v>
      </c>
      <c r="AW64" s="16">
        <v>3415872</v>
      </c>
      <c r="AX64" s="16">
        <v>0</v>
      </c>
      <c r="AY64" s="16">
        <v>0</v>
      </c>
      <c r="AZ64" s="16">
        <v>604308</v>
      </c>
      <c r="BA64" s="16">
        <v>0</v>
      </c>
      <c r="BB64" s="16">
        <v>0</v>
      </c>
      <c r="BC64" s="16">
        <v>715001</v>
      </c>
      <c r="BD64" s="16">
        <v>0</v>
      </c>
      <c r="BE64" s="16">
        <v>0</v>
      </c>
      <c r="BF64" s="26">
        <f t="shared" si="5"/>
        <v>933.33333333333337</v>
      </c>
      <c r="BG64" s="14" t="s">
        <v>87</v>
      </c>
      <c r="BH64" s="17">
        <v>526</v>
      </c>
      <c r="BI64" s="17">
        <v>0</v>
      </c>
      <c r="BJ64" s="17">
        <v>0</v>
      </c>
      <c r="BM64" s="18">
        <v>26783.397338403043</v>
      </c>
      <c r="BN64" s="18">
        <v>0</v>
      </c>
      <c r="BO64" s="18">
        <v>0</v>
      </c>
      <c r="BP64" s="18">
        <v>202.00950570342206</v>
      </c>
      <c r="BQ64" s="18">
        <v>0</v>
      </c>
      <c r="BR64" s="18">
        <v>0</v>
      </c>
      <c r="BS64" s="14" t="s">
        <v>877</v>
      </c>
      <c r="BT64" s="14" t="s">
        <v>878</v>
      </c>
      <c r="BU64" s="14" t="s">
        <v>879</v>
      </c>
      <c r="BV64" s="14" t="s">
        <v>270</v>
      </c>
      <c r="BW64" s="14" t="s">
        <v>880</v>
      </c>
    </row>
    <row r="65" spans="1:75" x14ac:dyDescent="0.35">
      <c r="A65" s="14" t="s">
        <v>20</v>
      </c>
      <c r="B65" s="14" t="s">
        <v>754</v>
      </c>
      <c r="C65" s="14" t="s">
        <v>755</v>
      </c>
      <c r="D65" s="14" t="s">
        <v>450</v>
      </c>
      <c r="E65" s="14" t="s">
        <v>757</v>
      </c>
      <c r="F65" s="14" t="s">
        <v>756</v>
      </c>
      <c r="G65" s="14" t="s">
        <v>21</v>
      </c>
      <c r="H65" s="14" t="s">
        <v>22</v>
      </c>
      <c r="I65" s="14" t="s">
        <v>265</v>
      </c>
      <c r="K65" s="14" t="s">
        <v>23</v>
      </c>
      <c r="L65" s="14" t="s">
        <v>266</v>
      </c>
      <c r="M65" s="14" t="s">
        <v>24</v>
      </c>
      <c r="N65" s="14" t="s">
        <v>25</v>
      </c>
      <c r="U65" s="15">
        <v>43069</v>
      </c>
      <c r="V65" s="15" t="s">
        <v>339</v>
      </c>
      <c r="W65" s="15" t="s">
        <v>339</v>
      </c>
      <c r="X65" s="16">
        <f t="shared" si="3"/>
        <v>0</v>
      </c>
      <c r="Y65" s="24">
        <v>5</v>
      </c>
      <c r="Z65" s="16">
        <v>4649786</v>
      </c>
      <c r="AA65" s="16">
        <v>0</v>
      </c>
      <c r="AB65" s="16">
        <v>0</v>
      </c>
      <c r="AC65" s="20">
        <f t="shared" si="4"/>
        <v>0.2</v>
      </c>
      <c r="AD65" s="22">
        <v>0.2</v>
      </c>
      <c r="AE65" s="16">
        <v>59335</v>
      </c>
      <c r="AF65" s="16">
        <v>0</v>
      </c>
      <c r="AG65" s="16">
        <v>0</v>
      </c>
      <c r="AH65" s="16">
        <v>4558470</v>
      </c>
      <c r="AI65" s="16">
        <v>0</v>
      </c>
      <c r="AJ65" s="16">
        <v>0</v>
      </c>
      <c r="AK65" s="16">
        <v>2119603</v>
      </c>
      <c r="AL65" s="16">
        <v>0</v>
      </c>
      <c r="AM65" s="16">
        <v>0</v>
      </c>
      <c r="AN65" s="16">
        <v>6678073</v>
      </c>
      <c r="AO65" s="16">
        <v>0</v>
      </c>
      <c r="AP65" s="16">
        <v>0</v>
      </c>
      <c r="AQ65" s="16">
        <v>1834294</v>
      </c>
      <c r="AR65" s="16">
        <v>0</v>
      </c>
      <c r="AS65" s="16">
        <v>0</v>
      </c>
      <c r="AT65" s="16">
        <v>3166416</v>
      </c>
      <c r="AU65" s="16">
        <v>0</v>
      </c>
      <c r="AV65" s="16">
        <v>0</v>
      </c>
      <c r="AW65" s="16">
        <v>5000710</v>
      </c>
      <c r="AX65" s="16">
        <v>0</v>
      </c>
      <c r="AY65" s="16">
        <v>0</v>
      </c>
      <c r="AZ65" s="16">
        <v>2651220</v>
      </c>
      <c r="BA65" s="16">
        <v>0</v>
      </c>
      <c r="BB65" s="16">
        <v>0</v>
      </c>
      <c r="BC65" s="16">
        <v>285309</v>
      </c>
      <c r="BD65" s="16">
        <v>0</v>
      </c>
      <c r="BE65" s="16">
        <v>0</v>
      </c>
      <c r="BF65" s="26">
        <f t="shared" si="5"/>
        <v>333.33333333333331</v>
      </c>
      <c r="BG65" s="14" t="s">
        <v>179</v>
      </c>
      <c r="BH65" s="17">
        <v>195</v>
      </c>
      <c r="BI65" s="17">
        <v>0</v>
      </c>
      <c r="BJ65" s="17">
        <v>0</v>
      </c>
      <c r="BK65" s="14" t="s">
        <v>145</v>
      </c>
      <c r="BL65" s="14" t="s">
        <v>145</v>
      </c>
      <c r="BM65" s="18">
        <v>23845.056410256409</v>
      </c>
      <c r="BN65" s="18">
        <v>0</v>
      </c>
      <c r="BO65" s="18">
        <v>0</v>
      </c>
      <c r="BP65" s="18">
        <v>304.28205128205127</v>
      </c>
      <c r="BQ65" s="18">
        <v>0</v>
      </c>
      <c r="BR65" s="18">
        <v>0</v>
      </c>
      <c r="BS65" s="14" t="s">
        <v>754</v>
      </c>
      <c r="BT65" s="14" t="s">
        <v>755</v>
      </c>
      <c r="BU65" s="14" t="s">
        <v>450</v>
      </c>
      <c r="BV65" s="14" t="s">
        <v>757</v>
      </c>
      <c r="BW65" s="14" t="s">
        <v>756</v>
      </c>
    </row>
    <row r="66" spans="1:75" x14ac:dyDescent="0.35">
      <c r="Y66" s="24">
        <f>SUM(Y2:Y65)</f>
        <v>3743.5999999999995</v>
      </c>
    </row>
  </sheetData>
  <sortState ref="A2:BW66">
    <sortCondition descending="1" ref="X6"/>
  </sortState>
  <phoneticPr fontId="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115" zoomScaleNormal="115" zoomScaleSheetLayoutView="115" workbookViewId="0">
      <pane xSplit="1" ySplit="1" topLeftCell="B2" activePane="bottomRight" state="frozen"/>
      <selection pane="topRight" activeCell="B1" sqref="B1"/>
      <selection pane="bottomLeft" activeCell="A2" sqref="A2"/>
      <selection pane="bottomRight" activeCell="B33" sqref="B33"/>
    </sheetView>
  </sheetViews>
  <sheetFormatPr defaultRowHeight="12.75" x14ac:dyDescent="0.35"/>
  <cols>
    <col min="1" max="1" width="28.3984375" style="46" customWidth="1"/>
    <col min="2" max="2" width="10.59765625" style="46" customWidth="1"/>
    <col min="3" max="3" width="11.53125" style="46" customWidth="1"/>
    <col min="4" max="5" width="11.46484375" style="46" customWidth="1"/>
    <col min="6" max="6" width="12.06640625" style="46" customWidth="1"/>
    <col min="7" max="7" width="12.33203125" style="46" customWidth="1"/>
    <col min="8" max="8" width="13.1328125" style="46" customWidth="1"/>
    <col min="9" max="12" width="9.9296875" style="46" bestFit="1" customWidth="1"/>
    <col min="13" max="16384" width="9.06640625" style="46"/>
  </cols>
  <sheetData>
    <row r="1" spans="1:15" ht="13.15" x14ac:dyDescent="0.4">
      <c r="A1" s="45" t="s">
        <v>1572</v>
      </c>
      <c r="B1" s="45">
        <v>2020</v>
      </c>
      <c r="C1" s="45">
        <v>2021</v>
      </c>
      <c r="D1" s="45">
        <v>2022</v>
      </c>
      <c r="E1" s="45">
        <v>2023</v>
      </c>
      <c r="F1" s="45">
        <v>2024</v>
      </c>
      <c r="G1" s="45">
        <v>2025</v>
      </c>
      <c r="H1" s="45">
        <v>2026</v>
      </c>
      <c r="I1" s="45">
        <v>2027</v>
      </c>
      <c r="J1" s="45">
        <v>2028</v>
      </c>
      <c r="K1" s="45">
        <v>2029</v>
      </c>
      <c r="L1" s="45">
        <v>2030</v>
      </c>
    </row>
    <row r="2" spans="1:15" s="45" customFormat="1" ht="13.15" x14ac:dyDescent="0.4">
      <c r="A2" s="48" t="s">
        <v>1571</v>
      </c>
      <c r="B2" s="55" t="s">
        <v>1592</v>
      </c>
      <c r="C2" s="55" t="s">
        <v>1592</v>
      </c>
      <c r="D2" s="55" t="s">
        <v>1592</v>
      </c>
      <c r="E2" s="55" t="s">
        <v>1592</v>
      </c>
      <c r="F2" s="55" t="s">
        <v>1592</v>
      </c>
      <c r="G2" s="55" t="s">
        <v>1592</v>
      </c>
      <c r="H2" s="55" t="s">
        <v>1592</v>
      </c>
      <c r="I2" s="55" t="s">
        <v>1592</v>
      </c>
      <c r="J2" s="55" t="s">
        <v>1592</v>
      </c>
      <c r="K2" s="55" t="s">
        <v>1592</v>
      </c>
      <c r="L2" s="55" t="s">
        <v>1592</v>
      </c>
    </row>
    <row r="3" spans="1:15" x14ac:dyDescent="0.35">
      <c r="A3" s="47" t="s">
        <v>1583</v>
      </c>
      <c r="B3" s="56" t="s">
        <v>1593</v>
      </c>
      <c r="C3" s="56" t="s">
        <v>1593</v>
      </c>
      <c r="D3" s="56" t="s">
        <v>1593</v>
      </c>
      <c r="E3" s="56" t="s">
        <v>1593</v>
      </c>
      <c r="F3" s="56" t="s">
        <v>1593</v>
      </c>
      <c r="G3" s="56" t="s">
        <v>1593</v>
      </c>
      <c r="H3" s="56" t="s">
        <v>1593</v>
      </c>
      <c r="I3" s="56" t="s">
        <v>1593</v>
      </c>
      <c r="J3" s="56" t="s">
        <v>1593</v>
      </c>
      <c r="K3" s="56" t="s">
        <v>1593</v>
      </c>
      <c r="L3" s="56" t="s">
        <v>1593</v>
      </c>
    </row>
    <row r="4" spans="1:15" ht="13.15" x14ac:dyDescent="0.4">
      <c r="A4" s="48"/>
      <c r="B4" s="48"/>
      <c r="C4" s="48"/>
      <c r="D4" s="48"/>
      <c r="E4" s="48"/>
      <c r="F4" s="48"/>
      <c r="G4" s="48"/>
      <c r="H4" s="48"/>
      <c r="I4" s="48"/>
      <c r="J4" s="48"/>
      <c r="K4" s="48"/>
      <c r="L4" s="48"/>
    </row>
    <row r="5" spans="1:15" s="50" customFormat="1" ht="13.15" x14ac:dyDescent="0.4">
      <c r="A5" s="49" t="s">
        <v>194</v>
      </c>
    </row>
    <row r="6" spans="1:15" s="51" customFormat="1" x14ac:dyDescent="0.35">
      <c r="A6" s="51" t="s">
        <v>1574</v>
      </c>
      <c r="B6" s="55" t="s">
        <v>1592</v>
      </c>
      <c r="C6" s="55" t="s">
        <v>1592</v>
      </c>
      <c r="D6" s="55" t="s">
        <v>1592</v>
      </c>
      <c r="E6" s="55" t="s">
        <v>1592</v>
      </c>
      <c r="F6" s="55" t="s">
        <v>1592</v>
      </c>
      <c r="G6" s="55" t="s">
        <v>1592</v>
      </c>
      <c r="H6" s="55" t="s">
        <v>1592</v>
      </c>
      <c r="I6" s="55" t="s">
        <v>1592</v>
      </c>
      <c r="J6" s="55" t="s">
        <v>1592</v>
      </c>
      <c r="K6" s="55" t="s">
        <v>1592</v>
      </c>
      <c r="L6" s="55" t="s">
        <v>1592</v>
      </c>
    </row>
    <row r="7" spans="1:15" s="50" customFormat="1" x14ac:dyDescent="0.35">
      <c r="A7" s="50" t="s">
        <v>1584</v>
      </c>
      <c r="B7" s="56" t="s">
        <v>1593</v>
      </c>
      <c r="C7" s="56" t="s">
        <v>1593</v>
      </c>
      <c r="D7" s="56" t="s">
        <v>1593</v>
      </c>
      <c r="E7" s="56" t="s">
        <v>1593</v>
      </c>
      <c r="F7" s="56" t="s">
        <v>1593</v>
      </c>
      <c r="G7" s="56" t="s">
        <v>1593</v>
      </c>
      <c r="H7" s="56" t="s">
        <v>1593</v>
      </c>
      <c r="I7" s="56" t="s">
        <v>1593</v>
      </c>
      <c r="J7" s="56" t="s">
        <v>1593</v>
      </c>
      <c r="K7" s="56" t="s">
        <v>1593</v>
      </c>
      <c r="L7" s="56" t="s">
        <v>1593</v>
      </c>
    </row>
    <row r="8" spans="1:15" s="51" customFormat="1" x14ac:dyDescent="0.35">
      <c r="A8" s="51" t="s">
        <v>1575</v>
      </c>
      <c r="B8" s="55" t="s">
        <v>1592</v>
      </c>
      <c r="C8" s="55" t="s">
        <v>1592</v>
      </c>
      <c r="D8" s="55" t="s">
        <v>1592</v>
      </c>
      <c r="E8" s="55" t="s">
        <v>1592</v>
      </c>
      <c r="F8" s="55" t="s">
        <v>1592</v>
      </c>
      <c r="G8" s="55" t="s">
        <v>1592</v>
      </c>
      <c r="H8" s="55" t="s">
        <v>1592</v>
      </c>
      <c r="I8" s="55" t="s">
        <v>1592</v>
      </c>
      <c r="J8" s="55" t="s">
        <v>1592</v>
      </c>
      <c r="K8" s="55" t="s">
        <v>1592</v>
      </c>
      <c r="L8" s="55" t="s">
        <v>1592</v>
      </c>
    </row>
    <row r="9" spans="1:15" s="50" customFormat="1" x14ac:dyDescent="0.35">
      <c r="A9" s="50" t="s">
        <v>195</v>
      </c>
      <c r="B9" s="56" t="s">
        <v>1593</v>
      </c>
      <c r="C9" s="56" t="s">
        <v>1593</v>
      </c>
      <c r="D9" s="56" t="s">
        <v>1593</v>
      </c>
      <c r="E9" s="56" t="s">
        <v>1593</v>
      </c>
      <c r="F9" s="56" t="s">
        <v>1593</v>
      </c>
      <c r="G9" s="56" t="s">
        <v>1593</v>
      </c>
      <c r="H9" s="56" t="s">
        <v>1593</v>
      </c>
      <c r="I9" s="56" t="s">
        <v>1593</v>
      </c>
      <c r="J9" s="56" t="s">
        <v>1593</v>
      </c>
      <c r="K9" s="56" t="s">
        <v>1593</v>
      </c>
      <c r="L9" s="56" t="s">
        <v>1593</v>
      </c>
    </row>
    <row r="10" spans="1:15" s="51" customFormat="1" x14ac:dyDescent="0.35">
      <c r="A10" s="51" t="s">
        <v>1576</v>
      </c>
      <c r="B10" s="55" t="s">
        <v>1592</v>
      </c>
      <c r="C10" s="55" t="s">
        <v>1592</v>
      </c>
      <c r="D10" s="55" t="s">
        <v>1592</v>
      </c>
      <c r="E10" s="55" t="s">
        <v>1592</v>
      </c>
      <c r="F10" s="55" t="s">
        <v>1592</v>
      </c>
      <c r="G10" s="55" t="s">
        <v>1592</v>
      </c>
      <c r="H10" s="55" t="s">
        <v>1592</v>
      </c>
      <c r="I10" s="55" t="s">
        <v>1592</v>
      </c>
      <c r="J10" s="55" t="s">
        <v>1592</v>
      </c>
      <c r="K10" s="55" t="s">
        <v>1592</v>
      </c>
      <c r="L10" s="55" t="s">
        <v>1592</v>
      </c>
    </row>
    <row r="11" spans="1:15" s="50" customFormat="1" x14ac:dyDescent="0.35">
      <c r="A11" s="50" t="s">
        <v>1585</v>
      </c>
      <c r="B11" s="56" t="s">
        <v>1593</v>
      </c>
      <c r="C11" s="56" t="s">
        <v>1593</v>
      </c>
      <c r="D11" s="56" t="s">
        <v>1593</v>
      </c>
      <c r="E11" s="56" t="s">
        <v>1593</v>
      </c>
      <c r="F11" s="56" t="s">
        <v>1593</v>
      </c>
      <c r="G11" s="56" t="s">
        <v>1593</v>
      </c>
      <c r="H11" s="56" t="s">
        <v>1593</v>
      </c>
      <c r="I11" s="56" t="s">
        <v>1593</v>
      </c>
      <c r="J11" s="56" t="s">
        <v>1593</v>
      </c>
      <c r="K11" s="56" t="s">
        <v>1593</v>
      </c>
      <c r="L11" s="56" t="s">
        <v>1593</v>
      </c>
    </row>
    <row r="12" spans="1:15" s="51" customFormat="1" x14ac:dyDescent="0.35">
      <c r="A12" s="51" t="s">
        <v>1577</v>
      </c>
      <c r="B12" s="55" t="s">
        <v>1592</v>
      </c>
      <c r="C12" s="55" t="s">
        <v>1592</v>
      </c>
      <c r="D12" s="55" t="s">
        <v>1592</v>
      </c>
      <c r="E12" s="55" t="s">
        <v>1592</v>
      </c>
      <c r="F12" s="55" t="s">
        <v>1592</v>
      </c>
      <c r="G12" s="55" t="s">
        <v>1592</v>
      </c>
      <c r="H12" s="55" t="s">
        <v>1592</v>
      </c>
      <c r="I12" s="55" t="s">
        <v>1592</v>
      </c>
      <c r="J12" s="55" t="s">
        <v>1592</v>
      </c>
      <c r="K12" s="55" t="s">
        <v>1592</v>
      </c>
      <c r="L12" s="55" t="s">
        <v>1592</v>
      </c>
    </row>
    <row r="13" spans="1:15" s="50" customFormat="1" x14ac:dyDescent="0.35">
      <c r="A13" s="50" t="s">
        <v>1586</v>
      </c>
      <c r="B13" s="56" t="s">
        <v>1593</v>
      </c>
      <c r="C13" s="56" t="s">
        <v>1593</v>
      </c>
      <c r="D13" s="56" t="s">
        <v>1593</v>
      </c>
      <c r="E13" s="56" t="s">
        <v>1593</v>
      </c>
      <c r="F13" s="56" t="s">
        <v>1593</v>
      </c>
      <c r="G13" s="56" t="s">
        <v>1593</v>
      </c>
      <c r="H13" s="56" t="s">
        <v>1593</v>
      </c>
      <c r="I13" s="56" t="s">
        <v>1593</v>
      </c>
      <c r="J13" s="56" t="s">
        <v>1593</v>
      </c>
      <c r="K13" s="56" t="s">
        <v>1593</v>
      </c>
      <c r="L13" s="56" t="s">
        <v>1593</v>
      </c>
    </row>
    <row r="14" spans="1:15" s="49" customFormat="1" ht="13.15" x14ac:dyDescent="0.4">
      <c r="A14" s="49" t="s">
        <v>196</v>
      </c>
      <c r="B14" s="55" t="s">
        <v>1592</v>
      </c>
      <c r="C14" s="55" t="s">
        <v>1592</v>
      </c>
      <c r="D14" s="55" t="s">
        <v>1592</v>
      </c>
      <c r="E14" s="55" t="s">
        <v>1592</v>
      </c>
      <c r="F14" s="55" t="s">
        <v>1592</v>
      </c>
      <c r="G14" s="55" t="s">
        <v>1592</v>
      </c>
      <c r="H14" s="55" t="s">
        <v>1592</v>
      </c>
      <c r="I14" s="55" t="s">
        <v>1592</v>
      </c>
      <c r="J14" s="55" t="s">
        <v>1592</v>
      </c>
      <c r="K14" s="55" t="s">
        <v>1592</v>
      </c>
      <c r="L14" s="55" t="s">
        <v>1592</v>
      </c>
    </row>
    <row r="15" spans="1:15" s="52" customFormat="1" ht="13.15" x14ac:dyDescent="0.4">
      <c r="B15" s="56"/>
      <c r="C15" s="56"/>
      <c r="D15" s="56"/>
      <c r="E15" s="56"/>
      <c r="F15" s="56"/>
      <c r="G15" s="56"/>
      <c r="H15" s="56"/>
      <c r="I15" s="56"/>
      <c r="J15" s="56"/>
      <c r="K15" s="56"/>
      <c r="L15" s="56"/>
      <c r="M15" s="51"/>
      <c r="N15" s="51"/>
      <c r="O15" s="51"/>
    </row>
    <row r="16" spans="1:15" s="45" customFormat="1" ht="13.15" x14ac:dyDescent="0.4">
      <c r="A16" s="49"/>
      <c r="B16" s="46"/>
      <c r="C16" s="46"/>
      <c r="D16" s="46"/>
      <c r="E16" s="46"/>
      <c r="F16" s="46"/>
      <c r="G16" s="46"/>
      <c r="H16" s="46"/>
      <c r="I16" s="46"/>
      <c r="J16" s="46"/>
      <c r="K16" s="46"/>
      <c r="L16" s="46"/>
      <c r="M16" s="46"/>
      <c r="N16" s="46"/>
      <c r="O16" s="46"/>
    </row>
    <row r="17" spans="1:15" s="45" customFormat="1" ht="13.15" x14ac:dyDescent="0.4">
      <c r="A17" s="49"/>
      <c r="B17" s="46"/>
      <c r="C17" s="46"/>
      <c r="D17" s="46"/>
      <c r="E17" s="46"/>
      <c r="F17" s="46"/>
      <c r="G17" s="46"/>
      <c r="H17" s="46"/>
      <c r="I17" s="46"/>
      <c r="J17" s="46"/>
      <c r="K17" s="46"/>
      <c r="L17" s="46"/>
      <c r="M17" s="46"/>
      <c r="N17" s="46"/>
      <c r="O17" s="46"/>
    </row>
    <row r="18" spans="1:15" s="50" customFormat="1" ht="13.15" x14ac:dyDescent="0.4">
      <c r="A18" s="49" t="s">
        <v>197</v>
      </c>
      <c r="B18" s="45">
        <v>2020</v>
      </c>
      <c r="C18" s="45">
        <v>2021</v>
      </c>
      <c r="D18" s="45">
        <v>2022</v>
      </c>
      <c r="E18" s="45">
        <v>2023</v>
      </c>
      <c r="F18" s="45">
        <v>2024</v>
      </c>
      <c r="G18" s="45">
        <v>2025</v>
      </c>
      <c r="H18" s="45">
        <v>2026</v>
      </c>
      <c r="I18" s="45">
        <v>2027</v>
      </c>
      <c r="J18" s="45">
        <v>2028</v>
      </c>
      <c r="K18" s="45">
        <v>2029</v>
      </c>
      <c r="L18" s="45">
        <v>2030</v>
      </c>
    </row>
    <row r="19" spans="1:15" s="51" customFormat="1" x14ac:dyDescent="0.35">
      <c r="A19" s="51" t="s">
        <v>1573</v>
      </c>
      <c r="B19" s="55" t="s">
        <v>1592</v>
      </c>
      <c r="C19" s="55" t="s">
        <v>1592</v>
      </c>
      <c r="D19" s="55" t="s">
        <v>1592</v>
      </c>
      <c r="E19" s="55" t="s">
        <v>1592</v>
      </c>
      <c r="F19" s="55" t="s">
        <v>1592</v>
      </c>
      <c r="G19" s="55" t="s">
        <v>1592</v>
      </c>
      <c r="H19" s="55" t="s">
        <v>1592</v>
      </c>
      <c r="I19" s="55" t="s">
        <v>1592</v>
      </c>
      <c r="J19" s="55" t="s">
        <v>1592</v>
      </c>
      <c r="K19" s="55" t="s">
        <v>1592</v>
      </c>
      <c r="L19" s="55" t="s">
        <v>1592</v>
      </c>
    </row>
    <row r="20" spans="1:15" s="50" customFormat="1" x14ac:dyDescent="0.35">
      <c r="A20" s="50" t="s">
        <v>1587</v>
      </c>
      <c r="B20" s="56" t="s">
        <v>1593</v>
      </c>
      <c r="C20" s="56" t="s">
        <v>1593</v>
      </c>
      <c r="D20" s="56" t="s">
        <v>1593</v>
      </c>
      <c r="E20" s="56" t="s">
        <v>1593</v>
      </c>
      <c r="F20" s="56" t="s">
        <v>1593</v>
      </c>
      <c r="G20" s="56" t="s">
        <v>1593</v>
      </c>
      <c r="H20" s="56" t="s">
        <v>1593</v>
      </c>
      <c r="I20" s="56" t="s">
        <v>1593</v>
      </c>
      <c r="J20" s="56" t="s">
        <v>1593</v>
      </c>
      <c r="K20" s="56" t="s">
        <v>1593</v>
      </c>
      <c r="L20" s="56" t="s">
        <v>1593</v>
      </c>
    </row>
    <row r="21" spans="1:15" s="51" customFormat="1" x14ac:dyDescent="0.35">
      <c r="A21" s="51" t="s">
        <v>1578</v>
      </c>
      <c r="B21" s="55" t="s">
        <v>1592</v>
      </c>
      <c r="C21" s="55" t="s">
        <v>1592</v>
      </c>
      <c r="D21" s="55" t="s">
        <v>1592</v>
      </c>
      <c r="E21" s="55" t="s">
        <v>1592</v>
      </c>
      <c r="F21" s="55" t="s">
        <v>1592</v>
      </c>
      <c r="G21" s="55" t="s">
        <v>1592</v>
      </c>
      <c r="H21" s="55" t="s">
        <v>1592</v>
      </c>
      <c r="I21" s="55" t="s">
        <v>1592</v>
      </c>
      <c r="J21" s="55" t="s">
        <v>1592</v>
      </c>
      <c r="K21" s="55" t="s">
        <v>1592</v>
      </c>
      <c r="L21" s="55" t="s">
        <v>1592</v>
      </c>
    </row>
    <row r="22" spans="1:15" s="50" customFormat="1" x14ac:dyDescent="0.35">
      <c r="A22" s="50" t="s">
        <v>1588</v>
      </c>
      <c r="B22" s="56" t="s">
        <v>1593</v>
      </c>
      <c r="C22" s="56" t="s">
        <v>1593</v>
      </c>
      <c r="D22" s="56" t="s">
        <v>1593</v>
      </c>
      <c r="E22" s="56" t="s">
        <v>1593</v>
      </c>
      <c r="F22" s="56" t="s">
        <v>1593</v>
      </c>
      <c r="G22" s="56" t="s">
        <v>1593</v>
      </c>
      <c r="H22" s="56" t="s">
        <v>1593</v>
      </c>
      <c r="I22" s="56" t="s">
        <v>1593</v>
      </c>
      <c r="J22" s="56" t="s">
        <v>1593</v>
      </c>
      <c r="K22" s="56" t="s">
        <v>1593</v>
      </c>
      <c r="L22" s="56" t="s">
        <v>1593</v>
      </c>
    </row>
    <row r="23" spans="1:15" s="51" customFormat="1" x14ac:dyDescent="0.35">
      <c r="A23" s="51" t="s">
        <v>200</v>
      </c>
      <c r="B23" s="55" t="s">
        <v>1592</v>
      </c>
      <c r="C23" s="55" t="s">
        <v>1592</v>
      </c>
      <c r="D23" s="55" t="s">
        <v>1592</v>
      </c>
      <c r="E23" s="55" t="s">
        <v>1592</v>
      </c>
      <c r="F23" s="55" t="s">
        <v>1592</v>
      </c>
      <c r="G23" s="55" t="s">
        <v>1592</v>
      </c>
      <c r="H23" s="55" t="s">
        <v>1592</v>
      </c>
      <c r="I23" s="55" t="s">
        <v>1592</v>
      </c>
      <c r="J23" s="55" t="s">
        <v>1592</v>
      </c>
      <c r="K23" s="55" t="s">
        <v>1592</v>
      </c>
      <c r="L23" s="55" t="s">
        <v>1592</v>
      </c>
    </row>
    <row r="24" spans="1:15" s="50" customFormat="1" x14ac:dyDescent="0.35">
      <c r="A24" s="50" t="s">
        <v>198</v>
      </c>
      <c r="B24" s="56" t="s">
        <v>1593</v>
      </c>
      <c r="C24" s="56" t="s">
        <v>1593</v>
      </c>
      <c r="D24" s="56" t="s">
        <v>1593</v>
      </c>
      <c r="E24" s="56" t="s">
        <v>1593</v>
      </c>
      <c r="F24" s="56" t="s">
        <v>1593</v>
      </c>
      <c r="G24" s="56" t="s">
        <v>1593</v>
      </c>
      <c r="H24" s="56" t="s">
        <v>1593</v>
      </c>
      <c r="I24" s="56" t="s">
        <v>1593</v>
      </c>
      <c r="J24" s="56" t="s">
        <v>1593</v>
      </c>
      <c r="K24" s="56" t="s">
        <v>1593</v>
      </c>
      <c r="L24" s="56" t="s">
        <v>1593</v>
      </c>
    </row>
    <row r="25" spans="1:15" s="51" customFormat="1" x14ac:dyDescent="0.35">
      <c r="A25" s="51" t="s">
        <v>1579</v>
      </c>
      <c r="B25" s="55" t="s">
        <v>1592</v>
      </c>
      <c r="C25" s="55" t="s">
        <v>1592</v>
      </c>
      <c r="D25" s="55" t="s">
        <v>1592</v>
      </c>
      <c r="E25" s="55" t="s">
        <v>1592</v>
      </c>
      <c r="F25" s="55" t="s">
        <v>1592</v>
      </c>
      <c r="G25" s="55" t="s">
        <v>1592</v>
      </c>
      <c r="H25" s="55" t="s">
        <v>1592</v>
      </c>
      <c r="I25" s="55" t="s">
        <v>1592</v>
      </c>
      <c r="J25" s="55" t="s">
        <v>1592</v>
      </c>
      <c r="K25" s="55" t="s">
        <v>1592</v>
      </c>
      <c r="L25" s="55" t="s">
        <v>1592</v>
      </c>
    </row>
    <row r="26" spans="1:15" s="50" customFormat="1" x14ac:dyDescent="0.35">
      <c r="A26" s="50" t="s">
        <v>1589</v>
      </c>
      <c r="B26" s="56" t="s">
        <v>1593</v>
      </c>
      <c r="C26" s="56" t="s">
        <v>1593</v>
      </c>
      <c r="D26" s="56" t="s">
        <v>1593</v>
      </c>
      <c r="E26" s="56" t="s">
        <v>1593</v>
      </c>
      <c r="F26" s="56" t="s">
        <v>1593</v>
      </c>
      <c r="G26" s="56" t="s">
        <v>1593</v>
      </c>
      <c r="H26" s="56" t="s">
        <v>1593</v>
      </c>
      <c r="I26" s="56" t="s">
        <v>1593</v>
      </c>
      <c r="J26" s="56" t="s">
        <v>1593</v>
      </c>
      <c r="K26" s="56" t="s">
        <v>1593</v>
      </c>
      <c r="L26" s="56" t="s">
        <v>1593</v>
      </c>
    </row>
    <row r="27" spans="1:15" s="51" customFormat="1" x14ac:dyDescent="0.35">
      <c r="A27" s="51" t="s">
        <v>1580</v>
      </c>
      <c r="B27" s="55" t="s">
        <v>1592</v>
      </c>
      <c r="C27" s="55" t="s">
        <v>1592</v>
      </c>
      <c r="D27" s="55" t="s">
        <v>1592</v>
      </c>
      <c r="E27" s="55" t="s">
        <v>1592</v>
      </c>
      <c r="F27" s="55" t="s">
        <v>1592</v>
      </c>
      <c r="G27" s="55" t="s">
        <v>1592</v>
      </c>
      <c r="H27" s="55" t="s">
        <v>1592</v>
      </c>
      <c r="I27" s="55" t="s">
        <v>1592</v>
      </c>
      <c r="J27" s="55" t="s">
        <v>1592</v>
      </c>
      <c r="K27" s="55" t="s">
        <v>1592</v>
      </c>
      <c r="L27" s="55" t="s">
        <v>1592</v>
      </c>
    </row>
    <row r="28" spans="1:15" s="50" customFormat="1" x14ac:dyDescent="0.35">
      <c r="A28" s="50" t="s">
        <v>1590</v>
      </c>
      <c r="B28" s="56" t="s">
        <v>1593</v>
      </c>
      <c r="C28" s="56" t="s">
        <v>1593</v>
      </c>
      <c r="D28" s="56" t="s">
        <v>1593</v>
      </c>
      <c r="E28" s="56" t="s">
        <v>1593</v>
      </c>
      <c r="F28" s="56" t="s">
        <v>1593</v>
      </c>
      <c r="G28" s="56" t="s">
        <v>1593</v>
      </c>
      <c r="H28" s="56" t="s">
        <v>1593</v>
      </c>
      <c r="I28" s="56" t="s">
        <v>1593</v>
      </c>
      <c r="J28" s="56" t="s">
        <v>1593</v>
      </c>
      <c r="K28" s="56" t="s">
        <v>1593</v>
      </c>
      <c r="L28" s="56" t="s">
        <v>1593</v>
      </c>
    </row>
    <row r="29" spans="1:15" s="51" customFormat="1" x14ac:dyDescent="0.35">
      <c r="A29" s="51" t="s">
        <v>1581</v>
      </c>
      <c r="B29" s="55" t="s">
        <v>1592</v>
      </c>
      <c r="C29" s="55" t="s">
        <v>1592</v>
      </c>
      <c r="D29" s="55" t="s">
        <v>1592</v>
      </c>
      <c r="E29" s="55" t="s">
        <v>1592</v>
      </c>
      <c r="F29" s="55" t="s">
        <v>1592</v>
      </c>
      <c r="G29" s="55" t="s">
        <v>1592</v>
      </c>
      <c r="H29" s="55" t="s">
        <v>1592</v>
      </c>
      <c r="I29" s="55" t="s">
        <v>1592</v>
      </c>
      <c r="J29" s="55" t="s">
        <v>1592</v>
      </c>
      <c r="K29" s="55" t="s">
        <v>1592</v>
      </c>
      <c r="L29" s="55" t="s">
        <v>1592</v>
      </c>
    </row>
    <row r="30" spans="1:15" s="50" customFormat="1" x14ac:dyDescent="0.35">
      <c r="A30" s="50" t="s">
        <v>199</v>
      </c>
      <c r="B30" s="56" t="s">
        <v>1593</v>
      </c>
      <c r="C30" s="56" t="s">
        <v>1593</v>
      </c>
      <c r="D30" s="56" t="s">
        <v>1593</v>
      </c>
      <c r="E30" s="56" t="s">
        <v>1593</v>
      </c>
      <c r="F30" s="56" t="s">
        <v>1593</v>
      </c>
      <c r="G30" s="56" t="s">
        <v>1593</v>
      </c>
      <c r="H30" s="56" t="s">
        <v>1593</v>
      </c>
      <c r="I30" s="56" t="s">
        <v>1593</v>
      </c>
      <c r="J30" s="56" t="s">
        <v>1593</v>
      </c>
      <c r="K30" s="56" t="s">
        <v>1593</v>
      </c>
      <c r="L30" s="56" t="s">
        <v>1593</v>
      </c>
    </row>
    <row r="31" spans="1:15" s="51" customFormat="1" x14ac:dyDescent="0.35">
      <c r="A31" s="51" t="s">
        <v>1582</v>
      </c>
      <c r="B31" s="55" t="s">
        <v>1592</v>
      </c>
      <c r="C31" s="55" t="s">
        <v>1592</v>
      </c>
      <c r="D31" s="55" t="s">
        <v>1592</v>
      </c>
      <c r="E31" s="55" t="s">
        <v>1592</v>
      </c>
      <c r="F31" s="55" t="s">
        <v>1592</v>
      </c>
      <c r="G31" s="55" t="s">
        <v>1592</v>
      </c>
      <c r="H31" s="55" t="s">
        <v>1592</v>
      </c>
      <c r="I31" s="55" t="s">
        <v>1592</v>
      </c>
      <c r="J31" s="55" t="s">
        <v>1592</v>
      </c>
      <c r="K31" s="55" t="s">
        <v>1592</v>
      </c>
      <c r="L31" s="55" t="s">
        <v>1592</v>
      </c>
    </row>
    <row r="32" spans="1:15" s="50" customFormat="1" x14ac:dyDescent="0.35">
      <c r="A32" s="50" t="s">
        <v>1591</v>
      </c>
      <c r="B32" s="56" t="s">
        <v>1593</v>
      </c>
      <c r="C32" s="56" t="s">
        <v>1593</v>
      </c>
      <c r="D32" s="56" t="s">
        <v>1593</v>
      </c>
      <c r="E32" s="56" t="s">
        <v>1593</v>
      </c>
      <c r="F32" s="56" t="s">
        <v>1593</v>
      </c>
      <c r="G32" s="56" t="s">
        <v>1593</v>
      </c>
      <c r="H32" s="56" t="s">
        <v>1593</v>
      </c>
      <c r="I32" s="56" t="s">
        <v>1593</v>
      </c>
      <c r="J32" s="56" t="s">
        <v>1593</v>
      </c>
      <c r="K32" s="56" t="s">
        <v>1593</v>
      </c>
      <c r="L32" s="56" t="s">
        <v>1593</v>
      </c>
    </row>
    <row r="34" spans="1:1" ht="13.15" x14ac:dyDescent="0.4">
      <c r="A34" s="45"/>
    </row>
    <row r="36" spans="1:1" ht="13.15" x14ac:dyDescent="0.4">
      <c r="A36" s="45"/>
    </row>
  </sheetData>
  <phoneticPr fontId="0" type="noConversion"/>
  <printOptions gridLines="1"/>
  <pageMargins left="0.75" right="0.75" top="1" bottom="1" header="0.5" footer="0.5"/>
  <pageSetup paperSize="9" scale="56" fitToHeight="3" orientation="landscape" horizontalDpi="300" r:id="rId1"/>
  <headerFooter alignWithMargins="0"/>
  <rowBreaks count="1" manualBreakCount="1">
    <brk id="15" max="16383"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8"/>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RowHeight="12.75" x14ac:dyDescent="0.35"/>
  <cols>
    <col min="1" max="1" width="47.19921875" customWidth="1"/>
    <col min="4" max="4" width="84.265625" bestFit="1" customWidth="1"/>
    <col min="5" max="5" width="17.265625" bestFit="1" customWidth="1"/>
    <col min="8" max="8" width="25.796875" bestFit="1" customWidth="1"/>
    <col min="15" max="15" width="21.19921875" style="5" bestFit="1" customWidth="1"/>
    <col min="16" max="19" width="16.46484375" style="5" bestFit="1" customWidth="1"/>
    <col min="20" max="20" width="32.86328125" style="5" bestFit="1" customWidth="1"/>
    <col min="21" max="24" width="23.59765625" style="5" bestFit="1" customWidth="1"/>
    <col min="25" max="25" width="29.19921875" style="5" bestFit="1" customWidth="1"/>
    <col min="26" max="29" width="19.86328125" style="5" bestFit="1" customWidth="1"/>
    <col min="30" max="30" width="31.06640625" style="5" bestFit="1" customWidth="1"/>
    <col min="31" max="34" width="21.796875" style="5" bestFit="1" customWidth="1"/>
    <col min="35" max="35" width="28.796875" style="5" bestFit="1" customWidth="1"/>
    <col min="36" max="39" width="19.53125" style="5" bestFit="1" customWidth="1"/>
    <col min="40" max="40" width="31.53125" style="5" bestFit="1" customWidth="1"/>
    <col min="41" max="44" width="22.265625" style="5" bestFit="1" customWidth="1"/>
    <col min="45" max="45" width="26.6640625" style="5" bestFit="1" customWidth="1"/>
    <col min="46" max="49" width="17.3984375" style="5" bestFit="1" customWidth="1"/>
    <col min="50" max="50" width="17.73046875" style="5" bestFit="1" customWidth="1"/>
    <col min="51" max="51" width="34.59765625" style="5" bestFit="1" customWidth="1"/>
    <col min="52" max="52" width="43.53125" style="5" bestFit="1" customWidth="1"/>
    <col min="53" max="53" width="255.59765625" style="5" bestFit="1" customWidth="1"/>
  </cols>
  <sheetData>
    <row r="1" spans="1:53" s="1" customFormat="1" ht="13.15" x14ac:dyDescent="0.4">
      <c r="A1" s="1" t="s">
        <v>1388</v>
      </c>
      <c r="B1" s="1" t="s">
        <v>1389</v>
      </c>
      <c r="C1" s="1" t="s">
        <v>1430</v>
      </c>
      <c r="D1" s="1" t="s">
        <v>1431</v>
      </c>
      <c r="E1" s="1" t="s">
        <v>1391</v>
      </c>
      <c r="F1" s="1" t="s">
        <v>1392</v>
      </c>
      <c r="G1" s="1" t="s">
        <v>1402</v>
      </c>
      <c r="H1" s="1" t="s">
        <v>1444</v>
      </c>
      <c r="I1" s="1" t="s">
        <v>1390</v>
      </c>
      <c r="J1" s="1" t="s">
        <v>1434</v>
      </c>
      <c r="K1" s="1" t="s">
        <v>1435</v>
      </c>
      <c r="L1" s="1" t="s">
        <v>1436</v>
      </c>
      <c r="M1" s="1" t="s">
        <v>1437</v>
      </c>
      <c r="N1" s="1" t="s">
        <v>1438</v>
      </c>
      <c r="O1" s="43" t="s">
        <v>1439</v>
      </c>
      <c r="P1" s="43" t="s">
        <v>1440</v>
      </c>
      <c r="Q1" s="43" t="s">
        <v>1441</v>
      </c>
      <c r="R1" s="43" t="s">
        <v>1442</v>
      </c>
      <c r="S1" s="43" t="s">
        <v>1443</v>
      </c>
      <c r="T1" s="53" t="s">
        <v>1446</v>
      </c>
      <c r="U1" s="53" t="s">
        <v>1447</v>
      </c>
      <c r="V1" s="53" t="s">
        <v>1448</v>
      </c>
      <c r="W1" s="53" t="s">
        <v>1449</v>
      </c>
      <c r="X1" s="53" t="s">
        <v>1450</v>
      </c>
      <c r="Y1" s="53" t="s">
        <v>1451</v>
      </c>
      <c r="Z1" s="53" t="s">
        <v>1452</v>
      </c>
      <c r="AA1" s="53" t="s">
        <v>1453</v>
      </c>
      <c r="AB1" s="53" t="s">
        <v>1454</v>
      </c>
      <c r="AC1" s="53" t="s">
        <v>1455</v>
      </c>
      <c r="AD1" s="53" t="s">
        <v>1456</v>
      </c>
      <c r="AE1" s="53" t="s">
        <v>1457</v>
      </c>
      <c r="AF1" s="53" t="s">
        <v>1458</v>
      </c>
      <c r="AG1" s="53" t="s">
        <v>1459</v>
      </c>
      <c r="AH1" s="53" t="s">
        <v>1460</v>
      </c>
      <c r="AI1" s="53" t="s">
        <v>1461</v>
      </c>
      <c r="AJ1" s="53" t="s">
        <v>1462</v>
      </c>
      <c r="AK1" s="53" t="s">
        <v>1463</v>
      </c>
      <c r="AL1" s="53" t="s">
        <v>1464</v>
      </c>
      <c r="AM1" s="53" t="s">
        <v>1465</v>
      </c>
      <c r="AN1" s="53" t="s">
        <v>1466</v>
      </c>
      <c r="AO1" s="53" t="s">
        <v>1467</v>
      </c>
      <c r="AP1" s="53" t="s">
        <v>1468</v>
      </c>
      <c r="AQ1" s="53" t="s">
        <v>1469</v>
      </c>
      <c r="AR1" s="53" t="s">
        <v>1470</v>
      </c>
      <c r="AS1" s="53" t="s">
        <v>1471</v>
      </c>
      <c r="AT1" s="53" t="s">
        <v>1472</v>
      </c>
      <c r="AU1" s="53" t="s">
        <v>1473</v>
      </c>
      <c r="AV1" s="53" t="s">
        <v>1474</v>
      </c>
      <c r="AW1" s="53" t="s">
        <v>1475</v>
      </c>
      <c r="AX1" s="53" t="s">
        <v>1432</v>
      </c>
      <c r="AY1" s="53" t="s">
        <v>1433</v>
      </c>
      <c r="AZ1" s="53" t="s">
        <v>1445</v>
      </c>
      <c r="BA1" s="53" t="s">
        <v>1393</v>
      </c>
    </row>
    <row r="2" spans="1:53" x14ac:dyDescent="0.35">
      <c r="A2" t="s">
        <v>1549</v>
      </c>
      <c r="B2">
        <v>2124961</v>
      </c>
      <c r="C2" t="s">
        <v>1401</v>
      </c>
      <c r="D2" t="s">
        <v>1401</v>
      </c>
      <c r="E2" s="44">
        <v>31889</v>
      </c>
      <c r="F2" t="s">
        <v>1091</v>
      </c>
      <c r="G2" t="s">
        <v>1400</v>
      </c>
      <c r="H2" s="44">
        <v>45443</v>
      </c>
      <c r="I2" t="s">
        <v>1403</v>
      </c>
      <c r="J2">
        <v>324</v>
      </c>
      <c r="K2">
        <v>345</v>
      </c>
      <c r="L2">
        <v>335</v>
      </c>
      <c r="M2">
        <v>346</v>
      </c>
      <c r="N2">
        <v>404</v>
      </c>
      <c r="O2" s="5" t="s">
        <v>1399</v>
      </c>
      <c r="P2" s="5" t="s">
        <v>1399</v>
      </c>
      <c r="Q2" s="5" t="s">
        <v>1399</v>
      </c>
      <c r="R2" s="5" t="s">
        <v>1399</v>
      </c>
      <c r="S2" s="5" t="s">
        <v>1399</v>
      </c>
      <c r="T2" s="5" t="s">
        <v>1399</v>
      </c>
      <c r="U2" s="5" t="s">
        <v>1399</v>
      </c>
      <c r="V2" s="5" t="s">
        <v>1399</v>
      </c>
      <c r="W2" s="5" t="s">
        <v>1399</v>
      </c>
      <c r="X2" s="5" t="s">
        <v>1399</v>
      </c>
      <c r="Y2" s="5">
        <v>108986</v>
      </c>
      <c r="Z2" s="5">
        <v>132132</v>
      </c>
      <c r="AA2" s="5">
        <v>123814</v>
      </c>
      <c r="AB2" s="5">
        <v>103711</v>
      </c>
      <c r="AC2" s="5">
        <v>85401</v>
      </c>
      <c r="AD2" s="5">
        <v>2396040</v>
      </c>
      <c r="AE2" s="5">
        <v>2916488</v>
      </c>
      <c r="AF2" s="5">
        <v>3137906</v>
      </c>
      <c r="AG2" s="5">
        <v>2915619</v>
      </c>
      <c r="AH2" s="5">
        <v>2211111</v>
      </c>
      <c r="AI2" s="5">
        <v>2505026</v>
      </c>
      <c r="AJ2" s="5">
        <v>3048620</v>
      </c>
      <c r="AK2" s="5">
        <v>3261720</v>
      </c>
      <c r="AL2" s="5">
        <v>3019330</v>
      </c>
      <c r="AM2" s="5">
        <v>2296512</v>
      </c>
      <c r="AN2" s="5">
        <v>1139809</v>
      </c>
      <c r="AO2" s="5">
        <v>1662667</v>
      </c>
      <c r="AP2" s="5">
        <v>1989664</v>
      </c>
      <c r="AQ2" s="5">
        <v>1913099</v>
      </c>
      <c r="AR2" s="5">
        <v>1149160</v>
      </c>
      <c r="AS2" s="5">
        <v>1365217</v>
      </c>
      <c r="AT2" s="5">
        <v>1385953</v>
      </c>
      <c r="AU2" s="5">
        <v>1272056</v>
      </c>
      <c r="AV2" s="5">
        <v>1106231</v>
      </c>
      <c r="AW2" s="5">
        <v>1147352</v>
      </c>
      <c r="AX2" s="5" t="s">
        <v>1399</v>
      </c>
      <c r="AY2" s="5" t="s">
        <v>1399</v>
      </c>
      <c r="AZ2" s="5" t="s">
        <v>1404</v>
      </c>
      <c r="BA2" s="5" t="s">
        <v>1405</v>
      </c>
    </row>
    <row r="3" spans="1:53" x14ac:dyDescent="0.35">
      <c r="A3" t="s">
        <v>1529</v>
      </c>
      <c r="B3">
        <v>3875779</v>
      </c>
      <c r="C3" t="s">
        <v>1406</v>
      </c>
      <c r="D3" t="s">
        <v>1406</v>
      </c>
      <c r="E3" s="44">
        <v>36475</v>
      </c>
      <c r="F3" t="s">
        <v>1091</v>
      </c>
      <c r="G3" t="s">
        <v>1407</v>
      </c>
      <c r="H3" s="44">
        <v>45535</v>
      </c>
      <c r="I3" t="s">
        <v>1403</v>
      </c>
      <c r="J3" t="s">
        <v>1399</v>
      </c>
      <c r="K3" t="s">
        <v>1399</v>
      </c>
      <c r="L3" t="s">
        <v>1399</v>
      </c>
      <c r="M3">
        <v>19</v>
      </c>
      <c r="N3">
        <v>22</v>
      </c>
      <c r="O3" s="5" t="s">
        <v>1399</v>
      </c>
      <c r="P3" s="5">
        <v>7062000</v>
      </c>
      <c r="Q3" s="5">
        <v>7334000</v>
      </c>
      <c r="R3" s="5">
        <v>3583000</v>
      </c>
      <c r="S3" s="5">
        <v>2527000</v>
      </c>
      <c r="T3" s="5" t="s">
        <v>1399</v>
      </c>
      <c r="U3" s="5">
        <v>1114000</v>
      </c>
      <c r="V3" s="5">
        <v>1365000</v>
      </c>
      <c r="W3" s="5">
        <v>793000</v>
      </c>
      <c r="X3" s="5">
        <v>67000</v>
      </c>
      <c r="Y3" s="5" t="s">
        <v>1399</v>
      </c>
      <c r="Z3" s="5" t="s">
        <v>1399</v>
      </c>
      <c r="AA3" s="5">
        <v>1910000</v>
      </c>
      <c r="AB3" s="5">
        <v>1961000</v>
      </c>
      <c r="AC3" s="5">
        <v>1270000</v>
      </c>
      <c r="AD3" s="5">
        <v>5597000</v>
      </c>
      <c r="AE3" s="5">
        <v>5597000</v>
      </c>
      <c r="AF3" s="5">
        <v>5270000</v>
      </c>
      <c r="AG3" s="5">
        <v>3852000</v>
      </c>
      <c r="AH3" s="5">
        <v>3842000</v>
      </c>
      <c r="AI3" s="5">
        <v>5597000</v>
      </c>
      <c r="AJ3" s="5">
        <v>5597000</v>
      </c>
      <c r="AK3" s="5">
        <v>7180000</v>
      </c>
      <c r="AL3" s="5">
        <v>5813000</v>
      </c>
      <c r="AM3" s="5">
        <v>5112000</v>
      </c>
      <c r="AN3" s="5">
        <v>0</v>
      </c>
      <c r="AO3" s="5">
        <v>0</v>
      </c>
      <c r="AP3" s="5">
        <v>2529000</v>
      </c>
      <c r="AQ3" s="5">
        <v>1205000</v>
      </c>
      <c r="AR3" s="5">
        <v>1170000</v>
      </c>
      <c r="AS3" s="5">
        <v>5597000</v>
      </c>
      <c r="AT3" s="5">
        <v>5597000</v>
      </c>
      <c r="AU3" s="5">
        <v>4651000</v>
      </c>
      <c r="AV3" s="5">
        <v>4608000</v>
      </c>
      <c r="AW3" s="5">
        <v>3942000</v>
      </c>
      <c r="AX3" s="5" t="s">
        <v>1399</v>
      </c>
      <c r="AY3" s="5" t="s">
        <v>1399</v>
      </c>
      <c r="AZ3" s="5" t="s">
        <v>1398</v>
      </c>
      <c r="BA3" s="5" t="s">
        <v>1408</v>
      </c>
    </row>
    <row r="4" spans="1:53" x14ac:dyDescent="0.35">
      <c r="A4" t="s">
        <v>1484</v>
      </c>
      <c r="B4">
        <v>2564794</v>
      </c>
      <c r="C4" t="s">
        <v>1409</v>
      </c>
      <c r="D4" t="s">
        <v>1409</v>
      </c>
      <c r="E4" s="44">
        <v>33210</v>
      </c>
      <c r="F4" t="s">
        <v>1091</v>
      </c>
      <c r="G4" t="s">
        <v>1410</v>
      </c>
      <c r="H4" s="44">
        <v>45657</v>
      </c>
      <c r="I4" t="s">
        <v>1411</v>
      </c>
      <c r="J4" t="s">
        <v>1399</v>
      </c>
      <c r="K4" t="s">
        <v>1399</v>
      </c>
      <c r="L4" t="s">
        <v>1399</v>
      </c>
      <c r="M4" t="s">
        <v>1399</v>
      </c>
      <c r="N4" t="s">
        <v>1399</v>
      </c>
      <c r="O4" s="5">
        <v>370119000</v>
      </c>
      <c r="P4" s="5">
        <v>374197000</v>
      </c>
      <c r="Q4" s="5">
        <v>341618000</v>
      </c>
      <c r="R4" s="5">
        <v>338204000</v>
      </c>
      <c r="S4" s="5">
        <v>282399000</v>
      </c>
      <c r="T4" s="5">
        <v>18097000</v>
      </c>
      <c r="U4" s="5">
        <v>39389000</v>
      </c>
      <c r="V4" s="5">
        <v>40988000</v>
      </c>
      <c r="W4" s="5">
        <v>22341000</v>
      </c>
      <c r="X4" s="5" t="s">
        <v>1399</v>
      </c>
      <c r="Y4" s="5">
        <v>10453000</v>
      </c>
      <c r="Z4" s="5">
        <v>58898000</v>
      </c>
      <c r="AA4" s="5">
        <v>44297000</v>
      </c>
      <c r="AB4" s="5">
        <v>30317000</v>
      </c>
      <c r="AC4" s="5">
        <v>25563000</v>
      </c>
      <c r="AD4" s="5">
        <v>145666000</v>
      </c>
      <c r="AE4" s="5">
        <v>187794000</v>
      </c>
      <c r="AF4" s="5">
        <v>160476000</v>
      </c>
      <c r="AG4" s="5">
        <v>139289000</v>
      </c>
      <c r="AH4" s="5">
        <v>122323000</v>
      </c>
      <c r="AI4" s="5">
        <v>156119000</v>
      </c>
      <c r="AJ4" s="5">
        <v>246692000</v>
      </c>
      <c r="AK4" s="5">
        <v>204773000</v>
      </c>
      <c r="AL4" s="5">
        <v>169606000</v>
      </c>
      <c r="AM4" s="5">
        <v>147886000</v>
      </c>
      <c r="AN4" s="5">
        <v>87750000</v>
      </c>
      <c r="AO4" s="5">
        <v>129772000</v>
      </c>
      <c r="AP4" s="5">
        <v>126036000</v>
      </c>
      <c r="AQ4" s="5">
        <v>123070000</v>
      </c>
      <c r="AR4" s="5">
        <v>124960000</v>
      </c>
      <c r="AS4" s="5">
        <v>67524000</v>
      </c>
      <c r="AT4" s="5">
        <v>115992000</v>
      </c>
      <c r="AU4" s="5">
        <v>77941000</v>
      </c>
      <c r="AV4" s="5">
        <v>46419000</v>
      </c>
      <c r="AW4" s="5">
        <v>22757000</v>
      </c>
      <c r="AX4" s="5" t="s">
        <v>1412</v>
      </c>
      <c r="AY4" s="5" t="s">
        <v>1399</v>
      </c>
      <c r="AZ4" s="5" t="s">
        <v>1397</v>
      </c>
      <c r="BA4" s="54" t="s">
        <v>1413</v>
      </c>
    </row>
    <row r="5" spans="1:53" x14ac:dyDescent="0.35">
      <c r="A5" t="s">
        <v>1492</v>
      </c>
      <c r="B5" t="s">
        <v>1147</v>
      </c>
      <c r="C5" t="s">
        <v>1414</v>
      </c>
      <c r="D5" t="s">
        <v>1414</v>
      </c>
      <c r="E5" s="44">
        <v>30090</v>
      </c>
      <c r="F5" t="s">
        <v>1091</v>
      </c>
      <c r="G5" t="s">
        <v>1399</v>
      </c>
      <c r="H5" s="44">
        <v>45626</v>
      </c>
      <c r="I5" t="s">
        <v>1403</v>
      </c>
      <c r="J5">
        <v>2260</v>
      </c>
      <c r="K5">
        <v>2207</v>
      </c>
      <c r="L5">
        <v>2019</v>
      </c>
      <c r="M5">
        <v>2173</v>
      </c>
      <c r="N5">
        <v>2073</v>
      </c>
      <c r="O5" s="5">
        <v>69418250</v>
      </c>
      <c r="P5" s="5">
        <v>60825136</v>
      </c>
      <c r="Q5" s="5">
        <v>47707324</v>
      </c>
      <c r="R5" s="5">
        <v>40782435</v>
      </c>
      <c r="S5" s="5">
        <v>35787913</v>
      </c>
      <c r="T5" s="5">
        <v>2073775</v>
      </c>
      <c r="U5" s="5">
        <v>1790146</v>
      </c>
      <c r="V5" s="5">
        <v>1526862</v>
      </c>
      <c r="W5" s="5">
        <v>1649042</v>
      </c>
      <c r="X5" s="5">
        <v>1670384</v>
      </c>
      <c r="Y5" s="5">
        <v>1526767</v>
      </c>
      <c r="Z5" s="5">
        <v>1258877</v>
      </c>
      <c r="AA5" s="5">
        <v>1148167</v>
      </c>
      <c r="AB5" s="5">
        <v>798205</v>
      </c>
      <c r="AC5" s="5">
        <v>785543</v>
      </c>
      <c r="AD5" s="5">
        <v>18580514</v>
      </c>
      <c r="AE5" s="5">
        <v>17594628</v>
      </c>
      <c r="AF5" s="5">
        <v>14397311</v>
      </c>
      <c r="AG5" s="5">
        <v>12773568</v>
      </c>
      <c r="AH5" s="5">
        <v>12475938</v>
      </c>
      <c r="AI5" s="5">
        <v>20107281</v>
      </c>
      <c r="AJ5" s="5">
        <v>18853505</v>
      </c>
      <c r="AK5" s="5">
        <v>15545478</v>
      </c>
      <c r="AL5" s="5">
        <v>13571773</v>
      </c>
      <c r="AM5" s="5">
        <v>13261481</v>
      </c>
      <c r="AN5" s="5">
        <v>11402695</v>
      </c>
      <c r="AO5" s="5">
        <v>11152381</v>
      </c>
      <c r="AP5" s="5">
        <v>8681466</v>
      </c>
      <c r="AQ5" s="5">
        <v>7479332</v>
      </c>
      <c r="AR5" s="5">
        <v>8063250</v>
      </c>
      <c r="AS5" s="5">
        <v>8704586</v>
      </c>
      <c r="AT5" s="5">
        <v>7701124</v>
      </c>
      <c r="AU5" s="5">
        <v>6864012</v>
      </c>
      <c r="AV5" s="5">
        <v>6092441</v>
      </c>
      <c r="AW5" s="5">
        <v>5198231</v>
      </c>
      <c r="AX5" s="5" t="s">
        <v>1415</v>
      </c>
      <c r="AY5" s="5" t="s">
        <v>1399</v>
      </c>
      <c r="AZ5" s="5" t="s">
        <v>1394</v>
      </c>
      <c r="BA5" s="5" t="s">
        <v>1416</v>
      </c>
    </row>
    <row r="6" spans="1:53" x14ac:dyDescent="0.35">
      <c r="A6" t="s">
        <v>1526</v>
      </c>
      <c r="B6">
        <v>4375020</v>
      </c>
      <c r="C6" t="s">
        <v>1396</v>
      </c>
      <c r="D6" t="s">
        <v>1396</v>
      </c>
      <c r="E6" s="44">
        <v>37302</v>
      </c>
      <c r="F6" t="s">
        <v>1091</v>
      </c>
      <c r="G6" t="s">
        <v>1399</v>
      </c>
      <c r="H6" s="44">
        <v>45565</v>
      </c>
      <c r="I6" t="s">
        <v>1417</v>
      </c>
      <c r="J6">
        <v>398</v>
      </c>
      <c r="K6">
        <v>423</v>
      </c>
      <c r="L6">
        <v>465</v>
      </c>
      <c r="M6">
        <v>466</v>
      </c>
      <c r="N6">
        <v>513</v>
      </c>
      <c r="O6" s="5">
        <v>17259324</v>
      </c>
      <c r="P6" s="5">
        <v>15581209</v>
      </c>
      <c r="Q6" s="5">
        <v>15954342</v>
      </c>
      <c r="R6" s="5">
        <v>14213532</v>
      </c>
      <c r="S6" s="5">
        <v>15366769</v>
      </c>
      <c r="T6" s="5">
        <v>891891</v>
      </c>
      <c r="U6" s="5">
        <v>713395</v>
      </c>
      <c r="V6" s="5">
        <v>661948</v>
      </c>
      <c r="W6" s="5">
        <v>161239</v>
      </c>
      <c r="X6" s="5">
        <v>160088</v>
      </c>
      <c r="Y6" s="5">
        <v>952611</v>
      </c>
      <c r="Z6" s="5">
        <v>682752</v>
      </c>
      <c r="AA6" s="5">
        <v>583787</v>
      </c>
      <c r="AB6" s="5">
        <v>548509</v>
      </c>
      <c r="AC6" s="5">
        <v>624638</v>
      </c>
      <c r="AD6" s="5">
        <v>4848075</v>
      </c>
      <c r="AE6" s="5">
        <v>4694678</v>
      </c>
      <c r="AF6" s="5">
        <v>4809290</v>
      </c>
      <c r="AG6" s="5">
        <v>4644246</v>
      </c>
      <c r="AH6" s="5">
        <v>5718264</v>
      </c>
      <c r="AI6" s="5">
        <v>5800686</v>
      </c>
      <c r="AJ6" s="5">
        <v>5377430</v>
      </c>
      <c r="AK6" s="5">
        <v>5393077</v>
      </c>
      <c r="AL6" s="5">
        <v>5192755</v>
      </c>
      <c r="AM6" s="5">
        <v>6342902</v>
      </c>
      <c r="AN6" s="5">
        <v>2653685</v>
      </c>
      <c r="AO6" s="5">
        <v>2419680</v>
      </c>
      <c r="AP6" s="5">
        <v>2560359</v>
      </c>
      <c r="AQ6" s="5">
        <v>2506949</v>
      </c>
      <c r="AR6" s="5">
        <v>3317346</v>
      </c>
      <c r="AS6" s="5">
        <v>3147001</v>
      </c>
      <c r="AT6" s="5">
        <v>2957750</v>
      </c>
      <c r="AU6" s="5">
        <v>2832718</v>
      </c>
      <c r="AV6" s="5">
        <v>2685806</v>
      </c>
      <c r="AW6" s="5">
        <v>3025556</v>
      </c>
      <c r="AX6" s="5" t="s">
        <v>1418</v>
      </c>
      <c r="AY6" s="5" t="s">
        <v>1419</v>
      </c>
      <c r="AZ6" s="5" t="s">
        <v>1395</v>
      </c>
      <c r="BA6" s="5" t="s">
        <v>1420</v>
      </c>
    </row>
    <row r="7" spans="1:53" x14ac:dyDescent="0.35">
      <c r="A7" t="s">
        <v>1493</v>
      </c>
      <c r="B7">
        <v>5572730</v>
      </c>
      <c r="C7" t="s">
        <v>1421</v>
      </c>
      <c r="D7" t="s">
        <v>1421</v>
      </c>
      <c r="E7" s="44">
        <v>38618</v>
      </c>
      <c r="F7" t="s">
        <v>1091</v>
      </c>
      <c r="G7" t="s">
        <v>1400</v>
      </c>
      <c r="H7" s="44">
        <v>45657</v>
      </c>
      <c r="I7" t="s">
        <v>1403</v>
      </c>
      <c r="J7">
        <v>3</v>
      </c>
      <c r="K7">
        <v>3</v>
      </c>
      <c r="L7">
        <v>3</v>
      </c>
      <c r="M7">
        <v>2525</v>
      </c>
      <c r="N7">
        <v>2552</v>
      </c>
      <c r="O7" s="5">
        <v>53777210</v>
      </c>
      <c r="P7" s="5">
        <v>46795702</v>
      </c>
      <c r="Q7" s="5">
        <v>53055565</v>
      </c>
      <c r="R7" s="5">
        <v>57509296</v>
      </c>
      <c r="S7" s="5">
        <v>48447072</v>
      </c>
      <c r="T7" s="5">
        <v>5381518</v>
      </c>
      <c r="U7" s="5">
        <v>6104274</v>
      </c>
      <c r="V7" s="5">
        <v>8377213</v>
      </c>
      <c r="W7" s="5">
        <v>10459385</v>
      </c>
      <c r="X7" s="5">
        <v>8951755</v>
      </c>
      <c r="Y7" s="5">
        <v>0</v>
      </c>
      <c r="Z7" s="5">
        <v>830938</v>
      </c>
      <c r="AA7" s="5">
        <v>226310</v>
      </c>
      <c r="AB7" s="5">
        <v>223913</v>
      </c>
      <c r="AC7" s="5">
        <v>338058</v>
      </c>
      <c r="AD7" s="5">
        <v>10030885</v>
      </c>
      <c r="AE7" s="5">
        <v>27301905</v>
      </c>
      <c r="AF7" s="5">
        <v>29935925</v>
      </c>
      <c r="AG7" s="5">
        <v>21687026</v>
      </c>
      <c r="AH7" s="5">
        <v>21180886</v>
      </c>
      <c r="AI7" s="5">
        <v>10030885</v>
      </c>
      <c r="AJ7" s="5">
        <v>28132843</v>
      </c>
      <c r="AK7" s="5">
        <v>30162235</v>
      </c>
      <c r="AL7" s="5">
        <v>21910939</v>
      </c>
      <c r="AM7" s="5">
        <v>21518944</v>
      </c>
      <c r="AN7" s="5">
        <v>8925664</v>
      </c>
      <c r="AO7" s="5">
        <v>27043669</v>
      </c>
      <c r="AP7" s="5">
        <v>23736171</v>
      </c>
      <c r="AQ7" s="5">
        <v>10275601</v>
      </c>
      <c r="AR7" s="5">
        <v>18374507</v>
      </c>
      <c r="AS7" s="5">
        <v>1105221</v>
      </c>
      <c r="AT7" s="5">
        <v>1089174</v>
      </c>
      <c r="AU7" s="5">
        <v>6426064</v>
      </c>
      <c r="AV7" s="5">
        <v>11635338</v>
      </c>
      <c r="AW7" s="5">
        <v>3144437</v>
      </c>
      <c r="AX7" s="5">
        <v>2075490800</v>
      </c>
      <c r="AY7" s="5" t="s">
        <v>1422</v>
      </c>
      <c r="AZ7" s="5" t="s">
        <v>1404</v>
      </c>
      <c r="BA7" s="5" t="s">
        <v>1423</v>
      </c>
    </row>
    <row r="8" spans="1:53" x14ac:dyDescent="0.35">
      <c r="A8" t="s">
        <v>1560</v>
      </c>
      <c r="B8">
        <v>2217786</v>
      </c>
      <c r="C8" t="s">
        <v>1424</v>
      </c>
      <c r="D8" t="s">
        <v>1424</v>
      </c>
      <c r="E8" s="44">
        <v>32178</v>
      </c>
      <c r="F8" t="s">
        <v>1425</v>
      </c>
      <c r="G8" t="s">
        <v>1399</v>
      </c>
      <c r="H8" s="44">
        <v>45747</v>
      </c>
      <c r="I8" t="s">
        <v>1403</v>
      </c>
      <c r="J8">
        <v>142</v>
      </c>
      <c r="K8">
        <v>146</v>
      </c>
      <c r="L8">
        <v>140</v>
      </c>
      <c r="M8">
        <v>110</v>
      </c>
      <c r="N8">
        <v>102</v>
      </c>
      <c r="O8" s="5">
        <v>2081643</v>
      </c>
      <c r="P8" s="5">
        <v>2054811</v>
      </c>
      <c r="Q8" s="5">
        <v>1796123</v>
      </c>
      <c r="R8" s="5">
        <v>1321404</v>
      </c>
      <c r="S8" s="5">
        <v>896594</v>
      </c>
      <c r="T8" s="5">
        <v>68746</v>
      </c>
      <c r="U8" s="5">
        <v>56600</v>
      </c>
      <c r="V8" s="5">
        <v>58164</v>
      </c>
      <c r="W8" s="5">
        <v>22571</v>
      </c>
      <c r="X8" s="5">
        <v>7241</v>
      </c>
      <c r="Y8" s="5">
        <v>51021</v>
      </c>
      <c r="Z8" s="5">
        <v>68181</v>
      </c>
      <c r="AA8" s="5">
        <v>47903</v>
      </c>
      <c r="AB8" s="5">
        <v>56971</v>
      </c>
      <c r="AC8" s="5">
        <v>47790</v>
      </c>
      <c r="AD8" s="5">
        <v>306950</v>
      </c>
      <c r="AE8" s="5">
        <v>289067</v>
      </c>
      <c r="AF8" s="5">
        <v>309283</v>
      </c>
      <c r="AG8" s="5">
        <v>262748</v>
      </c>
      <c r="AH8" s="5">
        <v>318634</v>
      </c>
      <c r="AI8" s="5">
        <v>357971</v>
      </c>
      <c r="AJ8" s="5">
        <v>357248</v>
      </c>
      <c r="AK8" s="5">
        <v>357186</v>
      </c>
      <c r="AL8" s="5">
        <v>319719</v>
      </c>
      <c r="AM8" s="5">
        <v>366424</v>
      </c>
      <c r="AN8" s="5">
        <v>259929</v>
      </c>
      <c r="AO8" s="5">
        <v>251214</v>
      </c>
      <c r="AP8" s="5">
        <v>248990</v>
      </c>
      <c r="AQ8" s="5">
        <v>212060</v>
      </c>
      <c r="AR8" s="5">
        <v>257087</v>
      </c>
      <c r="AS8" s="5">
        <v>98042</v>
      </c>
      <c r="AT8" s="5">
        <v>106034</v>
      </c>
      <c r="AU8" s="5">
        <v>108196</v>
      </c>
      <c r="AV8" s="5">
        <v>107659</v>
      </c>
      <c r="AW8" s="5">
        <v>109337</v>
      </c>
      <c r="AX8" s="5" t="s">
        <v>1426</v>
      </c>
      <c r="AY8" s="5" t="s">
        <v>1427</v>
      </c>
      <c r="AZ8" s="5" t="s">
        <v>1428</v>
      </c>
      <c r="BA8" s="5" t="s">
        <v>1429</v>
      </c>
    </row>
    <row r="9" spans="1:53" x14ac:dyDescent="0.35">
      <c r="A9" t="s">
        <v>1502</v>
      </c>
      <c r="B9" s="2" t="s">
        <v>1594</v>
      </c>
      <c r="C9" s="2" t="s">
        <v>1594</v>
      </c>
      <c r="D9" s="2" t="s">
        <v>1594</v>
      </c>
      <c r="E9" s="2" t="s">
        <v>1594</v>
      </c>
      <c r="F9" s="2" t="s">
        <v>1594</v>
      </c>
      <c r="G9" s="2" t="s">
        <v>1594</v>
      </c>
      <c r="H9" s="2" t="s">
        <v>1594</v>
      </c>
      <c r="I9" s="2" t="s">
        <v>1594</v>
      </c>
      <c r="J9" s="2" t="s">
        <v>1594</v>
      </c>
      <c r="K9" s="2" t="s">
        <v>1594</v>
      </c>
      <c r="L9" s="2" t="s">
        <v>1594</v>
      </c>
      <c r="M9" s="2" t="s">
        <v>1594</v>
      </c>
      <c r="N9" s="2" t="s">
        <v>1594</v>
      </c>
      <c r="O9" s="2" t="s">
        <v>1594</v>
      </c>
      <c r="P9" s="2" t="s">
        <v>1594</v>
      </c>
      <c r="Q9" s="2" t="s">
        <v>1594</v>
      </c>
      <c r="R9" s="2" t="s">
        <v>1594</v>
      </c>
      <c r="S9" s="2" t="s">
        <v>1594</v>
      </c>
      <c r="T9" s="2" t="s">
        <v>1594</v>
      </c>
      <c r="U9" s="2" t="s">
        <v>1594</v>
      </c>
      <c r="V9" s="2" t="s">
        <v>1594</v>
      </c>
      <c r="W9" s="2" t="s">
        <v>1594</v>
      </c>
      <c r="X9" s="2" t="s">
        <v>1594</v>
      </c>
      <c r="Y9" s="2" t="s">
        <v>1594</v>
      </c>
      <c r="Z9" s="2" t="s">
        <v>1594</v>
      </c>
      <c r="AA9" s="2" t="s">
        <v>1594</v>
      </c>
      <c r="AB9" s="2" t="s">
        <v>1594</v>
      </c>
      <c r="AC9" s="2" t="s">
        <v>1594</v>
      </c>
      <c r="AD9" s="2" t="s">
        <v>1594</v>
      </c>
      <c r="AE9" s="2" t="s">
        <v>1594</v>
      </c>
      <c r="AF9" s="2" t="s">
        <v>1594</v>
      </c>
      <c r="AG9" s="2" t="s">
        <v>1594</v>
      </c>
      <c r="AH9" s="2" t="s">
        <v>1594</v>
      </c>
      <c r="AI9" s="2" t="s">
        <v>1594</v>
      </c>
      <c r="AJ9" s="2" t="s">
        <v>1594</v>
      </c>
      <c r="AK9" s="2" t="s">
        <v>1594</v>
      </c>
      <c r="AL9" s="2" t="s">
        <v>1594</v>
      </c>
      <c r="AM9" s="2" t="s">
        <v>1594</v>
      </c>
      <c r="AN9" s="2" t="s">
        <v>1594</v>
      </c>
      <c r="AO9" s="2" t="s">
        <v>1594</v>
      </c>
      <c r="AP9" s="2" t="s">
        <v>1594</v>
      </c>
      <c r="AQ9" s="2" t="s">
        <v>1594</v>
      </c>
      <c r="AR9" s="2" t="s">
        <v>1594</v>
      </c>
      <c r="AS9" s="2" t="s">
        <v>1594</v>
      </c>
      <c r="AT9" s="2" t="s">
        <v>1594</v>
      </c>
      <c r="AU9" s="2" t="s">
        <v>1594</v>
      </c>
      <c r="AV9" s="2" t="s">
        <v>1594</v>
      </c>
      <c r="AW9" s="2" t="s">
        <v>1594</v>
      </c>
      <c r="AX9" s="2" t="s">
        <v>1594</v>
      </c>
      <c r="AY9" s="2" t="s">
        <v>1594</v>
      </c>
      <c r="AZ9" s="2" t="s">
        <v>1594</v>
      </c>
      <c r="BA9" s="2" t="s">
        <v>1594</v>
      </c>
    </row>
    <row r="10" spans="1:53" x14ac:dyDescent="0.35">
      <c r="A10" t="s">
        <v>1538</v>
      </c>
      <c r="B10" s="2" t="s">
        <v>1594</v>
      </c>
      <c r="C10" s="2" t="s">
        <v>1594</v>
      </c>
      <c r="D10" s="2" t="s">
        <v>1594</v>
      </c>
      <c r="E10" s="2" t="s">
        <v>1594</v>
      </c>
      <c r="F10" s="2" t="s">
        <v>1594</v>
      </c>
      <c r="G10" s="2" t="s">
        <v>1594</v>
      </c>
      <c r="H10" s="2" t="s">
        <v>1594</v>
      </c>
      <c r="I10" s="2" t="s">
        <v>1594</v>
      </c>
      <c r="J10" s="2" t="s">
        <v>1594</v>
      </c>
      <c r="K10" s="2" t="s">
        <v>1594</v>
      </c>
      <c r="L10" s="2" t="s">
        <v>1594</v>
      </c>
      <c r="M10" s="2" t="s">
        <v>1594</v>
      </c>
      <c r="N10" s="2" t="s">
        <v>1594</v>
      </c>
      <c r="O10" s="2" t="s">
        <v>1594</v>
      </c>
      <c r="P10" s="2" t="s">
        <v>1594</v>
      </c>
      <c r="Q10" s="2" t="s">
        <v>1594</v>
      </c>
      <c r="R10" s="2" t="s">
        <v>1594</v>
      </c>
      <c r="S10" s="2" t="s">
        <v>1594</v>
      </c>
      <c r="T10" s="2" t="s">
        <v>1594</v>
      </c>
      <c r="U10" s="2" t="s">
        <v>1594</v>
      </c>
      <c r="V10" s="2" t="s">
        <v>1594</v>
      </c>
      <c r="W10" s="2" t="s">
        <v>1594</v>
      </c>
      <c r="X10" s="2" t="s">
        <v>1594</v>
      </c>
      <c r="Y10" s="2" t="s">
        <v>1594</v>
      </c>
      <c r="Z10" s="2" t="s">
        <v>1594</v>
      </c>
      <c r="AA10" s="2" t="s">
        <v>1594</v>
      </c>
      <c r="AB10" s="2" t="s">
        <v>1594</v>
      </c>
      <c r="AC10" s="2" t="s">
        <v>1594</v>
      </c>
      <c r="AD10" s="2" t="s">
        <v>1594</v>
      </c>
      <c r="AE10" s="2" t="s">
        <v>1594</v>
      </c>
      <c r="AF10" s="2" t="s">
        <v>1594</v>
      </c>
      <c r="AG10" s="2" t="s">
        <v>1594</v>
      </c>
      <c r="AH10" s="2" t="s">
        <v>1594</v>
      </c>
      <c r="AI10" s="2" t="s">
        <v>1594</v>
      </c>
      <c r="AJ10" s="2" t="s">
        <v>1594</v>
      </c>
      <c r="AK10" s="2" t="s">
        <v>1594</v>
      </c>
      <c r="AL10" s="2" t="s">
        <v>1594</v>
      </c>
      <c r="AM10" s="2" t="s">
        <v>1594</v>
      </c>
      <c r="AN10" s="2" t="s">
        <v>1594</v>
      </c>
      <c r="AO10" s="2" t="s">
        <v>1594</v>
      </c>
      <c r="AP10" s="2" t="s">
        <v>1594</v>
      </c>
      <c r="AQ10" s="2" t="s">
        <v>1594</v>
      </c>
      <c r="AR10" s="2" t="s">
        <v>1594</v>
      </c>
      <c r="AS10" s="2" t="s">
        <v>1594</v>
      </c>
      <c r="AT10" s="2" t="s">
        <v>1594</v>
      </c>
      <c r="AU10" s="2" t="s">
        <v>1594</v>
      </c>
      <c r="AV10" s="2" t="s">
        <v>1594</v>
      </c>
      <c r="AW10" s="2" t="s">
        <v>1594</v>
      </c>
      <c r="AX10" s="2" t="s">
        <v>1594</v>
      </c>
      <c r="AY10" s="2" t="s">
        <v>1594</v>
      </c>
      <c r="AZ10" s="2" t="s">
        <v>1594</v>
      </c>
      <c r="BA10" s="2" t="s">
        <v>1594</v>
      </c>
    </row>
    <row r="11" spans="1:53" x14ac:dyDescent="0.35">
      <c r="A11" t="s">
        <v>1481</v>
      </c>
      <c r="B11" s="2" t="s">
        <v>1594</v>
      </c>
      <c r="C11" s="2" t="s">
        <v>1594</v>
      </c>
      <c r="D11" s="2" t="s">
        <v>1594</v>
      </c>
      <c r="E11" s="2" t="s">
        <v>1594</v>
      </c>
      <c r="F11" s="2" t="s">
        <v>1594</v>
      </c>
      <c r="G11" s="2" t="s">
        <v>1594</v>
      </c>
      <c r="H11" s="2" t="s">
        <v>1594</v>
      </c>
      <c r="I11" s="2" t="s">
        <v>1594</v>
      </c>
      <c r="J11" s="2" t="s">
        <v>1594</v>
      </c>
      <c r="K11" s="2" t="s">
        <v>1594</v>
      </c>
      <c r="L11" s="2" t="s">
        <v>1594</v>
      </c>
      <c r="M11" s="2" t="s">
        <v>1594</v>
      </c>
      <c r="N11" s="2" t="s">
        <v>1594</v>
      </c>
      <c r="O11" s="2" t="s">
        <v>1594</v>
      </c>
      <c r="P11" s="2" t="s">
        <v>1594</v>
      </c>
      <c r="Q11" s="2" t="s">
        <v>1594</v>
      </c>
      <c r="R11" s="2" t="s">
        <v>1594</v>
      </c>
      <c r="S11" s="2" t="s">
        <v>1594</v>
      </c>
      <c r="T11" s="2" t="s">
        <v>1594</v>
      </c>
      <c r="U11" s="2" t="s">
        <v>1594</v>
      </c>
      <c r="V11" s="2" t="s">
        <v>1594</v>
      </c>
      <c r="W11" s="2" t="s">
        <v>1594</v>
      </c>
      <c r="X11" s="2" t="s">
        <v>1594</v>
      </c>
      <c r="Y11" s="2" t="s">
        <v>1594</v>
      </c>
      <c r="Z11" s="2" t="s">
        <v>1594</v>
      </c>
      <c r="AA11" s="2" t="s">
        <v>1594</v>
      </c>
      <c r="AB11" s="2" t="s">
        <v>1594</v>
      </c>
      <c r="AC11" s="2" t="s">
        <v>1594</v>
      </c>
      <c r="AD11" s="2" t="s">
        <v>1594</v>
      </c>
      <c r="AE11" s="2" t="s">
        <v>1594</v>
      </c>
      <c r="AF11" s="2" t="s">
        <v>1594</v>
      </c>
      <c r="AG11" s="2" t="s">
        <v>1594</v>
      </c>
      <c r="AH11" s="2" t="s">
        <v>1594</v>
      </c>
      <c r="AI11" s="2" t="s">
        <v>1594</v>
      </c>
      <c r="AJ11" s="2" t="s">
        <v>1594</v>
      </c>
      <c r="AK11" s="2" t="s">
        <v>1594</v>
      </c>
      <c r="AL11" s="2" t="s">
        <v>1594</v>
      </c>
      <c r="AM11" s="2" t="s">
        <v>1594</v>
      </c>
      <c r="AN11" s="2" t="s">
        <v>1594</v>
      </c>
      <c r="AO11" s="2" t="s">
        <v>1594</v>
      </c>
      <c r="AP11" s="2" t="s">
        <v>1594</v>
      </c>
      <c r="AQ11" s="2" t="s">
        <v>1594</v>
      </c>
      <c r="AR11" s="2" t="s">
        <v>1594</v>
      </c>
      <c r="AS11" s="2" t="s">
        <v>1594</v>
      </c>
      <c r="AT11" s="2" t="s">
        <v>1594</v>
      </c>
      <c r="AU11" s="2" t="s">
        <v>1594</v>
      </c>
      <c r="AV11" s="2" t="s">
        <v>1594</v>
      </c>
      <c r="AW11" s="2" t="s">
        <v>1594</v>
      </c>
      <c r="AX11" s="2" t="s">
        <v>1594</v>
      </c>
      <c r="AY11" s="2" t="s">
        <v>1594</v>
      </c>
      <c r="AZ11" s="2" t="s">
        <v>1594</v>
      </c>
      <c r="BA11" s="2" t="s">
        <v>1594</v>
      </c>
    </row>
    <row r="12" spans="1:53" x14ac:dyDescent="0.35">
      <c r="A12" t="s">
        <v>1515</v>
      </c>
      <c r="B12" s="2" t="s">
        <v>1594</v>
      </c>
      <c r="C12" s="2" t="s">
        <v>1594</v>
      </c>
      <c r="D12" s="2" t="s">
        <v>1594</v>
      </c>
      <c r="E12" s="2" t="s">
        <v>1594</v>
      </c>
      <c r="F12" s="2" t="s">
        <v>1594</v>
      </c>
      <c r="G12" s="2" t="s">
        <v>1594</v>
      </c>
      <c r="H12" s="2" t="s">
        <v>1594</v>
      </c>
      <c r="I12" s="2" t="s">
        <v>1594</v>
      </c>
      <c r="J12" s="2" t="s">
        <v>1594</v>
      </c>
      <c r="K12" s="2" t="s">
        <v>1594</v>
      </c>
      <c r="L12" s="2" t="s">
        <v>1594</v>
      </c>
      <c r="M12" s="2" t="s">
        <v>1594</v>
      </c>
      <c r="N12" s="2" t="s">
        <v>1594</v>
      </c>
      <c r="O12" s="2" t="s">
        <v>1594</v>
      </c>
      <c r="P12" s="2" t="s">
        <v>1594</v>
      </c>
      <c r="Q12" s="2" t="s">
        <v>1594</v>
      </c>
      <c r="R12" s="2" t="s">
        <v>1594</v>
      </c>
      <c r="S12" s="2" t="s">
        <v>1594</v>
      </c>
      <c r="T12" s="2" t="s">
        <v>1594</v>
      </c>
      <c r="U12" s="2" t="s">
        <v>1594</v>
      </c>
      <c r="V12" s="2" t="s">
        <v>1594</v>
      </c>
      <c r="W12" s="2" t="s">
        <v>1594</v>
      </c>
      <c r="X12" s="2" t="s">
        <v>1594</v>
      </c>
      <c r="Y12" s="2" t="s">
        <v>1594</v>
      </c>
      <c r="Z12" s="2" t="s">
        <v>1594</v>
      </c>
      <c r="AA12" s="2" t="s">
        <v>1594</v>
      </c>
      <c r="AB12" s="2" t="s">
        <v>1594</v>
      </c>
      <c r="AC12" s="2" t="s">
        <v>1594</v>
      </c>
      <c r="AD12" s="2" t="s">
        <v>1594</v>
      </c>
      <c r="AE12" s="2" t="s">
        <v>1594</v>
      </c>
      <c r="AF12" s="2" t="s">
        <v>1594</v>
      </c>
      <c r="AG12" s="2" t="s">
        <v>1594</v>
      </c>
      <c r="AH12" s="2" t="s">
        <v>1594</v>
      </c>
      <c r="AI12" s="2" t="s">
        <v>1594</v>
      </c>
      <c r="AJ12" s="2" t="s">
        <v>1594</v>
      </c>
      <c r="AK12" s="2" t="s">
        <v>1594</v>
      </c>
      <c r="AL12" s="2" t="s">
        <v>1594</v>
      </c>
      <c r="AM12" s="2" t="s">
        <v>1594</v>
      </c>
      <c r="AN12" s="2" t="s">
        <v>1594</v>
      </c>
      <c r="AO12" s="2" t="s">
        <v>1594</v>
      </c>
      <c r="AP12" s="2" t="s">
        <v>1594</v>
      </c>
      <c r="AQ12" s="2" t="s">
        <v>1594</v>
      </c>
      <c r="AR12" s="2" t="s">
        <v>1594</v>
      </c>
      <c r="AS12" s="2" t="s">
        <v>1594</v>
      </c>
      <c r="AT12" s="2" t="s">
        <v>1594</v>
      </c>
      <c r="AU12" s="2" t="s">
        <v>1594</v>
      </c>
      <c r="AV12" s="2" t="s">
        <v>1594</v>
      </c>
      <c r="AW12" s="2" t="s">
        <v>1594</v>
      </c>
      <c r="AX12" s="2" t="s">
        <v>1594</v>
      </c>
      <c r="AY12" s="2" t="s">
        <v>1594</v>
      </c>
      <c r="AZ12" s="2" t="s">
        <v>1594</v>
      </c>
      <c r="BA12" s="2" t="s">
        <v>1594</v>
      </c>
    </row>
    <row r="13" spans="1:53" x14ac:dyDescent="0.35">
      <c r="A13" t="s">
        <v>1527</v>
      </c>
      <c r="B13" s="2" t="s">
        <v>1594</v>
      </c>
      <c r="C13" s="2" t="s">
        <v>1594</v>
      </c>
      <c r="D13" s="2" t="s">
        <v>1594</v>
      </c>
      <c r="E13" s="2" t="s">
        <v>1594</v>
      </c>
      <c r="F13" s="2" t="s">
        <v>1594</v>
      </c>
      <c r="G13" s="2" t="s">
        <v>1594</v>
      </c>
      <c r="H13" s="2" t="s">
        <v>1594</v>
      </c>
      <c r="I13" s="2" t="s">
        <v>1594</v>
      </c>
      <c r="J13" s="2" t="s">
        <v>1594</v>
      </c>
      <c r="K13" s="2" t="s">
        <v>1594</v>
      </c>
      <c r="L13" s="2" t="s">
        <v>1594</v>
      </c>
      <c r="M13" s="2" t="s">
        <v>1594</v>
      </c>
      <c r="N13" s="2" t="s">
        <v>1594</v>
      </c>
      <c r="O13" s="2" t="s">
        <v>1594</v>
      </c>
      <c r="P13" s="2" t="s">
        <v>1594</v>
      </c>
      <c r="Q13" s="2" t="s">
        <v>1594</v>
      </c>
      <c r="R13" s="2" t="s">
        <v>1594</v>
      </c>
      <c r="S13" s="2" t="s">
        <v>1594</v>
      </c>
      <c r="T13" s="2" t="s">
        <v>1594</v>
      </c>
      <c r="U13" s="2" t="s">
        <v>1594</v>
      </c>
      <c r="V13" s="2" t="s">
        <v>1594</v>
      </c>
      <c r="W13" s="2" t="s">
        <v>1594</v>
      </c>
      <c r="X13" s="2" t="s">
        <v>1594</v>
      </c>
      <c r="Y13" s="2" t="s">
        <v>1594</v>
      </c>
      <c r="Z13" s="2" t="s">
        <v>1594</v>
      </c>
      <c r="AA13" s="2" t="s">
        <v>1594</v>
      </c>
      <c r="AB13" s="2" t="s">
        <v>1594</v>
      </c>
      <c r="AC13" s="2" t="s">
        <v>1594</v>
      </c>
      <c r="AD13" s="2" t="s">
        <v>1594</v>
      </c>
      <c r="AE13" s="2" t="s">
        <v>1594</v>
      </c>
      <c r="AF13" s="2" t="s">
        <v>1594</v>
      </c>
      <c r="AG13" s="2" t="s">
        <v>1594</v>
      </c>
      <c r="AH13" s="2" t="s">
        <v>1594</v>
      </c>
      <c r="AI13" s="2" t="s">
        <v>1594</v>
      </c>
      <c r="AJ13" s="2" t="s">
        <v>1594</v>
      </c>
      <c r="AK13" s="2" t="s">
        <v>1594</v>
      </c>
      <c r="AL13" s="2" t="s">
        <v>1594</v>
      </c>
      <c r="AM13" s="2" t="s">
        <v>1594</v>
      </c>
      <c r="AN13" s="2" t="s">
        <v>1594</v>
      </c>
      <c r="AO13" s="2" t="s">
        <v>1594</v>
      </c>
      <c r="AP13" s="2" t="s">
        <v>1594</v>
      </c>
      <c r="AQ13" s="2" t="s">
        <v>1594</v>
      </c>
      <c r="AR13" s="2" t="s">
        <v>1594</v>
      </c>
      <c r="AS13" s="2" t="s">
        <v>1594</v>
      </c>
      <c r="AT13" s="2" t="s">
        <v>1594</v>
      </c>
      <c r="AU13" s="2" t="s">
        <v>1594</v>
      </c>
      <c r="AV13" s="2" t="s">
        <v>1594</v>
      </c>
      <c r="AW13" s="2" t="s">
        <v>1594</v>
      </c>
      <c r="AX13" s="2" t="s">
        <v>1594</v>
      </c>
      <c r="AY13" s="2" t="s">
        <v>1594</v>
      </c>
      <c r="AZ13" s="2" t="s">
        <v>1594</v>
      </c>
      <c r="BA13" s="2" t="s">
        <v>1594</v>
      </c>
    </row>
    <row r="14" spans="1:53" x14ac:dyDescent="0.35">
      <c r="A14" t="s">
        <v>1563</v>
      </c>
      <c r="B14" s="2" t="s">
        <v>1594</v>
      </c>
      <c r="C14" s="2" t="s">
        <v>1594</v>
      </c>
      <c r="D14" s="2" t="s">
        <v>1594</v>
      </c>
      <c r="E14" s="2" t="s">
        <v>1594</v>
      </c>
      <c r="F14" s="2" t="s">
        <v>1594</v>
      </c>
      <c r="G14" s="2" t="s">
        <v>1594</v>
      </c>
      <c r="H14" s="2" t="s">
        <v>1594</v>
      </c>
      <c r="I14" s="2" t="s">
        <v>1594</v>
      </c>
      <c r="J14" s="2" t="s">
        <v>1594</v>
      </c>
      <c r="K14" s="2" t="s">
        <v>1594</v>
      </c>
      <c r="L14" s="2" t="s">
        <v>1594</v>
      </c>
      <c r="M14" s="2" t="s">
        <v>1594</v>
      </c>
      <c r="N14" s="2" t="s">
        <v>1594</v>
      </c>
      <c r="O14" s="2" t="s">
        <v>1594</v>
      </c>
      <c r="P14" s="2" t="s">
        <v>1594</v>
      </c>
      <c r="Q14" s="2" t="s">
        <v>1594</v>
      </c>
      <c r="R14" s="2" t="s">
        <v>1594</v>
      </c>
      <c r="S14" s="2" t="s">
        <v>1594</v>
      </c>
      <c r="T14" s="2" t="s">
        <v>1594</v>
      </c>
      <c r="U14" s="2" t="s">
        <v>1594</v>
      </c>
      <c r="V14" s="2" t="s">
        <v>1594</v>
      </c>
      <c r="W14" s="2" t="s">
        <v>1594</v>
      </c>
      <c r="X14" s="2" t="s">
        <v>1594</v>
      </c>
      <c r="Y14" s="2" t="s">
        <v>1594</v>
      </c>
      <c r="Z14" s="2" t="s">
        <v>1594</v>
      </c>
      <c r="AA14" s="2" t="s">
        <v>1594</v>
      </c>
      <c r="AB14" s="2" t="s">
        <v>1594</v>
      </c>
      <c r="AC14" s="2" t="s">
        <v>1594</v>
      </c>
      <c r="AD14" s="2" t="s">
        <v>1594</v>
      </c>
      <c r="AE14" s="2" t="s">
        <v>1594</v>
      </c>
      <c r="AF14" s="2" t="s">
        <v>1594</v>
      </c>
      <c r="AG14" s="2" t="s">
        <v>1594</v>
      </c>
      <c r="AH14" s="2" t="s">
        <v>1594</v>
      </c>
      <c r="AI14" s="2" t="s">
        <v>1594</v>
      </c>
      <c r="AJ14" s="2" t="s">
        <v>1594</v>
      </c>
      <c r="AK14" s="2" t="s">
        <v>1594</v>
      </c>
      <c r="AL14" s="2" t="s">
        <v>1594</v>
      </c>
      <c r="AM14" s="2" t="s">
        <v>1594</v>
      </c>
      <c r="AN14" s="2" t="s">
        <v>1594</v>
      </c>
      <c r="AO14" s="2" t="s">
        <v>1594</v>
      </c>
      <c r="AP14" s="2" t="s">
        <v>1594</v>
      </c>
      <c r="AQ14" s="2" t="s">
        <v>1594</v>
      </c>
      <c r="AR14" s="2" t="s">
        <v>1594</v>
      </c>
      <c r="AS14" s="2" t="s">
        <v>1594</v>
      </c>
      <c r="AT14" s="2" t="s">
        <v>1594</v>
      </c>
      <c r="AU14" s="2" t="s">
        <v>1594</v>
      </c>
      <c r="AV14" s="2" t="s">
        <v>1594</v>
      </c>
      <c r="AW14" s="2" t="s">
        <v>1594</v>
      </c>
      <c r="AX14" s="2" t="s">
        <v>1594</v>
      </c>
      <c r="AY14" s="2" t="s">
        <v>1594</v>
      </c>
      <c r="AZ14" s="2" t="s">
        <v>1594</v>
      </c>
      <c r="BA14" s="2" t="s">
        <v>1594</v>
      </c>
    </row>
    <row r="15" spans="1:53" x14ac:dyDescent="0.35">
      <c r="A15" t="s">
        <v>1300</v>
      </c>
      <c r="B15" s="2" t="s">
        <v>1594</v>
      </c>
      <c r="C15" s="2" t="s">
        <v>1594</v>
      </c>
      <c r="D15" s="2" t="s">
        <v>1594</v>
      </c>
      <c r="E15" s="2" t="s">
        <v>1594</v>
      </c>
      <c r="F15" s="2" t="s">
        <v>1594</v>
      </c>
      <c r="G15" s="2" t="s">
        <v>1594</v>
      </c>
      <c r="H15" s="2" t="s">
        <v>1594</v>
      </c>
      <c r="I15" s="2" t="s">
        <v>1594</v>
      </c>
      <c r="J15" s="2" t="s">
        <v>1594</v>
      </c>
      <c r="K15" s="2" t="s">
        <v>1594</v>
      </c>
      <c r="L15" s="2" t="s">
        <v>1594</v>
      </c>
      <c r="M15" s="2" t="s">
        <v>1594</v>
      </c>
      <c r="N15" s="2" t="s">
        <v>1594</v>
      </c>
      <c r="O15" s="2" t="s">
        <v>1594</v>
      </c>
      <c r="P15" s="2" t="s">
        <v>1594</v>
      </c>
      <c r="Q15" s="2" t="s">
        <v>1594</v>
      </c>
      <c r="R15" s="2" t="s">
        <v>1594</v>
      </c>
      <c r="S15" s="2" t="s">
        <v>1594</v>
      </c>
      <c r="T15" s="2" t="s">
        <v>1594</v>
      </c>
      <c r="U15" s="2" t="s">
        <v>1594</v>
      </c>
      <c r="V15" s="2" t="s">
        <v>1594</v>
      </c>
      <c r="W15" s="2" t="s">
        <v>1594</v>
      </c>
      <c r="X15" s="2" t="s">
        <v>1594</v>
      </c>
      <c r="Y15" s="2" t="s">
        <v>1594</v>
      </c>
      <c r="Z15" s="2" t="s">
        <v>1594</v>
      </c>
      <c r="AA15" s="2" t="s">
        <v>1594</v>
      </c>
      <c r="AB15" s="2" t="s">
        <v>1594</v>
      </c>
      <c r="AC15" s="2" t="s">
        <v>1594</v>
      </c>
      <c r="AD15" s="2" t="s">
        <v>1594</v>
      </c>
      <c r="AE15" s="2" t="s">
        <v>1594</v>
      </c>
      <c r="AF15" s="2" t="s">
        <v>1594</v>
      </c>
      <c r="AG15" s="2" t="s">
        <v>1594</v>
      </c>
      <c r="AH15" s="2" t="s">
        <v>1594</v>
      </c>
      <c r="AI15" s="2" t="s">
        <v>1594</v>
      </c>
      <c r="AJ15" s="2" t="s">
        <v>1594</v>
      </c>
      <c r="AK15" s="2" t="s">
        <v>1594</v>
      </c>
      <c r="AL15" s="2" t="s">
        <v>1594</v>
      </c>
      <c r="AM15" s="2" t="s">
        <v>1594</v>
      </c>
      <c r="AN15" s="2" t="s">
        <v>1594</v>
      </c>
      <c r="AO15" s="2" t="s">
        <v>1594</v>
      </c>
      <c r="AP15" s="2" t="s">
        <v>1594</v>
      </c>
      <c r="AQ15" s="2" t="s">
        <v>1594</v>
      </c>
      <c r="AR15" s="2" t="s">
        <v>1594</v>
      </c>
      <c r="AS15" s="2" t="s">
        <v>1594</v>
      </c>
      <c r="AT15" s="2" t="s">
        <v>1594</v>
      </c>
      <c r="AU15" s="2" t="s">
        <v>1594</v>
      </c>
      <c r="AV15" s="2" t="s">
        <v>1594</v>
      </c>
      <c r="AW15" s="2" t="s">
        <v>1594</v>
      </c>
      <c r="AX15" s="2" t="s">
        <v>1594</v>
      </c>
      <c r="AY15" s="2" t="s">
        <v>1594</v>
      </c>
      <c r="AZ15" s="2" t="s">
        <v>1594</v>
      </c>
      <c r="BA15" s="2" t="s">
        <v>1594</v>
      </c>
    </row>
    <row r="16" spans="1:53" x14ac:dyDescent="0.35">
      <c r="A16" t="s">
        <v>1498</v>
      </c>
      <c r="B16" s="2" t="s">
        <v>1594</v>
      </c>
      <c r="C16" s="2" t="s">
        <v>1594</v>
      </c>
      <c r="D16" s="2" t="s">
        <v>1594</v>
      </c>
      <c r="E16" s="2" t="s">
        <v>1594</v>
      </c>
      <c r="F16" s="2" t="s">
        <v>1594</v>
      </c>
      <c r="G16" s="2" t="s">
        <v>1594</v>
      </c>
      <c r="H16" s="2" t="s">
        <v>1594</v>
      </c>
      <c r="I16" s="2" t="s">
        <v>1594</v>
      </c>
      <c r="J16" s="2" t="s">
        <v>1594</v>
      </c>
      <c r="K16" s="2" t="s">
        <v>1594</v>
      </c>
      <c r="L16" s="2" t="s">
        <v>1594</v>
      </c>
      <c r="M16" s="2" t="s">
        <v>1594</v>
      </c>
      <c r="N16" s="2" t="s">
        <v>1594</v>
      </c>
      <c r="O16" s="2" t="s">
        <v>1594</v>
      </c>
      <c r="P16" s="2" t="s">
        <v>1594</v>
      </c>
      <c r="Q16" s="2" t="s">
        <v>1594</v>
      </c>
      <c r="R16" s="2" t="s">
        <v>1594</v>
      </c>
      <c r="S16" s="2" t="s">
        <v>1594</v>
      </c>
      <c r="T16" s="2" t="s">
        <v>1594</v>
      </c>
      <c r="U16" s="2" t="s">
        <v>1594</v>
      </c>
      <c r="V16" s="2" t="s">
        <v>1594</v>
      </c>
      <c r="W16" s="2" t="s">
        <v>1594</v>
      </c>
      <c r="X16" s="2" t="s">
        <v>1594</v>
      </c>
      <c r="Y16" s="2" t="s">
        <v>1594</v>
      </c>
      <c r="Z16" s="2" t="s">
        <v>1594</v>
      </c>
      <c r="AA16" s="2" t="s">
        <v>1594</v>
      </c>
      <c r="AB16" s="2" t="s">
        <v>1594</v>
      </c>
      <c r="AC16" s="2" t="s">
        <v>1594</v>
      </c>
      <c r="AD16" s="2" t="s">
        <v>1594</v>
      </c>
      <c r="AE16" s="2" t="s">
        <v>1594</v>
      </c>
      <c r="AF16" s="2" t="s">
        <v>1594</v>
      </c>
      <c r="AG16" s="2" t="s">
        <v>1594</v>
      </c>
      <c r="AH16" s="2" t="s">
        <v>1594</v>
      </c>
      <c r="AI16" s="2" t="s">
        <v>1594</v>
      </c>
      <c r="AJ16" s="2" t="s">
        <v>1594</v>
      </c>
      <c r="AK16" s="2" t="s">
        <v>1594</v>
      </c>
      <c r="AL16" s="2" t="s">
        <v>1594</v>
      </c>
      <c r="AM16" s="2" t="s">
        <v>1594</v>
      </c>
      <c r="AN16" s="2" t="s">
        <v>1594</v>
      </c>
      <c r="AO16" s="2" t="s">
        <v>1594</v>
      </c>
      <c r="AP16" s="2" t="s">
        <v>1594</v>
      </c>
      <c r="AQ16" s="2" t="s">
        <v>1594</v>
      </c>
      <c r="AR16" s="2" t="s">
        <v>1594</v>
      </c>
      <c r="AS16" s="2" t="s">
        <v>1594</v>
      </c>
      <c r="AT16" s="2" t="s">
        <v>1594</v>
      </c>
      <c r="AU16" s="2" t="s">
        <v>1594</v>
      </c>
      <c r="AV16" s="2" t="s">
        <v>1594</v>
      </c>
      <c r="AW16" s="2" t="s">
        <v>1594</v>
      </c>
      <c r="AX16" s="2" t="s">
        <v>1594</v>
      </c>
      <c r="AY16" s="2" t="s">
        <v>1594</v>
      </c>
      <c r="AZ16" s="2" t="s">
        <v>1594</v>
      </c>
      <c r="BA16" s="2" t="s">
        <v>1594</v>
      </c>
    </row>
    <row r="17" spans="1:54" x14ac:dyDescent="0.35">
      <c r="A17" t="s">
        <v>1569</v>
      </c>
      <c r="B17" s="2" t="s">
        <v>1594</v>
      </c>
      <c r="C17" s="2" t="s">
        <v>1594</v>
      </c>
      <c r="D17" s="2" t="s">
        <v>1594</v>
      </c>
      <c r="E17" s="2" t="s">
        <v>1594</v>
      </c>
      <c r="F17" s="2" t="s">
        <v>1594</v>
      </c>
      <c r="G17" s="2" t="s">
        <v>1594</v>
      </c>
      <c r="H17" s="2" t="s">
        <v>1594</v>
      </c>
      <c r="I17" s="2" t="s">
        <v>1594</v>
      </c>
      <c r="J17" s="2" t="s">
        <v>1594</v>
      </c>
      <c r="K17" s="2" t="s">
        <v>1594</v>
      </c>
      <c r="L17" s="2" t="s">
        <v>1594</v>
      </c>
      <c r="M17" s="2" t="s">
        <v>1594</v>
      </c>
      <c r="N17" s="2" t="s">
        <v>1594</v>
      </c>
      <c r="O17" s="2" t="s">
        <v>1594</v>
      </c>
      <c r="P17" s="2" t="s">
        <v>1594</v>
      </c>
      <c r="Q17" s="2" t="s">
        <v>1594</v>
      </c>
      <c r="R17" s="2" t="s">
        <v>1594</v>
      </c>
      <c r="S17" s="2" t="s">
        <v>1594</v>
      </c>
      <c r="T17" s="2" t="s">
        <v>1594</v>
      </c>
      <c r="U17" s="2" t="s">
        <v>1594</v>
      </c>
      <c r="V17" s="2" t="s">
        <v>1594</v>
      </c>
      <c r="W17" s="2" t="s">
        <v>1594</v>
      </c>
      <c r="X17" s="2" t="s">
        <v>1594</v>
      </c>
      <c r="Y17" s="2" t="s">
        <v>1594</v>
      </c>
      <c r="Z17" s="2" t="s">
        <v>1594</v>
      </c>
      <c r="AA17" s="2" t="s">
        <v>1594</v>
      </c>
      <c r="AB17" s="2" t="s">
        <v>1594</v>
      </c>
      <c r="AC17" s="2" t="s">
        <v>1594</v>
      </c>
      <c r="AD17" s="2" t="s">
        <v>1594</v>
      </c>
      <c r="AE17" s="2" t="s">
        <v>1594</v>
      </c>
      <c r="AF17" s="2" t="s">
        <v>1594</v>
      </c>
      <c r="AG17" s="2" t="s">
        <v>1594</v>
      </c>
      <c r="AH17" s="2" t="s">
        <v>1594</v>
      </c>
      <c r="AI17" s="2" t="s">
        <v>1594</v>
      </c>
      <c r="AJ17" s="2" t="s">
        <v>1594</v>
      </c>
      <c r="AK17" s="2" t="s">
        <v>1594</v>
      </c>
      <c r="AL17" s="2" t="s">
        <v>1594</v>
      </c>
      <c r="AM17" s="2" t="s">
        <v>1594</v>
      </c>
      <c r="AN17" s="2" t="s">
        <v>1594</v>
      </c>
      <c r="AO17" s="2" t="s">
        <v>1594</v>
      </c>
      <c r="AP17" s="2" t="s">
        <v>1594</v>
      </c>
      <c r="AQ17" s="2" t="s">
        <v>1594</v>
      </c>
      <c r="AR17" s="2" t="s">
        <v>1594</v>
      </c>
      <c r="AS17" s="2" t="s">
        <v>1594</v>
      </c>
      <c r="AT17" s="2" t="s">
        <v>1594</v>
      </c>
      <c r="AU17" s="2" t="s">
        <v>1594</v>
      </c>
      <c r="AV17" s="2" t="s">
        <v>1594</v>
      </c>
      <c r="AW17" s="2" t="s">
        <v>1594</v>
      </c>
      <c r="AX17" s="2" t="s">
        <v>1594</v>
      </c>
      <c r="AY17" s="2" t="s">
        <v>1594</v>
      </c>
      <c r="AZ17" s="2" t="s">
        <v>1594</v>
      </c>
      <c r="BA17" s="2" t="s">
        <v>1594</v>
      </c>
    </row>
    <row r="18" spans="1:54" x14ac:dyDescent="0.35">
      <c r="A18" t="s">
        <v>1505</v>
      </c>
      <c r="B18" s="2" t="s">
        <v>1594</v>
      </c>
      <c r="C18" s="2" t="s">
        <v>1594</v>
      </c>
      <c r="D18" s="2" t="s">
        <v>1594</v>
      </c>
      <c r="E18" s="2" t="s">
        <v>1594</v>
      </c>
      <c r="F18" s="2" t="s">
        <v>1594</v>
      </c>
      <c r="G18" s="2" t="s">
        <v>1594</v>
      </c>
      <c r="H18" s="2" t="s">
        <v>1594</v>
      </c>
      <c r="I18" s="2" t="s">
        <v>1594</v>
      </c>
      <c r="J18" s="2" t="s">
        <v>1594</v>
      </c>
      <c r="K18" s="2" t="s">
        <v>1594</v>
      </c>
      <c r="L18" s="2" t="s">
        <v>1594</v>
      </c>
      <c r="M18" s="2" t="s">
        <v>1594</v>
      </c>
      <c r="N18" s="2" t="s">
        <v>1594</v>
      </c>
      <c r="O18" s="2" t="s">
        <v>1594</v>
      </c>
      <c r="P18" s="2" t="s">
        <v>1594</v>
      </c>
      <c r="Q18" s="2" t="s">
        <v>1594</v>
      </c>
      <c r="R18" s="2" t="s">
        <v>1594</v>
      </c>
      <c r="S18" s="2" t="s">
        <v>1594</v>
      </c>
      <c r="T18" s="2" t="s">
        <v>1594</v>
      </c>
      <c r="U18" s="2" t="s">
        <v>1594</v>
      </c>
      <c r="V18" s="2" t="s">
        <v>1594</v>
      </c>
      <c r="W18" s="2" t="s">
        <v>1594</v>
      </c>
      <c r="X18" s="2" t="s">
        <v>1594</v>
      </c>
      <c r="Y18" s="2" t="s">
        <v>1594</v>
      </c>
      <c r="Z18" s="2" t="s">
        <v>1594</v>
      </c>
      <c r="AA18" s="2" t="s">
        <v>1594</v>
      </c>
      <c r="AB18" s="2" t="s">
        <v>1594</v>
      </c>
      <c r="AC18" s="2" t="s">
        <v>1594</v>
      </c>
      <c r="AD18" s="2" t="s">
        <v>1594</v>
      </c>
      <c r="AE18" s="2" t="s">
        <v>1594</v>
      </c>
      <c r="AF18" s="2" t="s">
        <v>1594</v>
      </c>
      <c r="AG18" s="2" t="s">
        <v>1594</v>
      </c>
      <c r="AH18" s="2" t="s">
        <v>1594</v>
      </c>
      <c r="AI18" s="2" t="s">
        <v>1594</v>
      </c>
      <c r="AJ18" s="2" t="s">
        <v>1594</v>
      </c>
      <c r="AK18" s="2" t="s">
        <v>1594</v>
      </c>
      <c r="AL18" s="2" t="s">
        <v>1594</v>
      </c>
      <c r="AM18" s="2" t="s">
        <v>1594</v>
      </c>
      <c r="AN18" s="2" t="s">
        <v>1594</v>
      </c>
      <c r="AO18" s="2" t="s">
        <v>1594</v>
      </c>
      <c r="AP18" s="2" t="s">
        <v>1594</v>
      </c>
      <c r="AQ18" s="2" t="s">
        <v>1594</v>
      </c>
      <c r="AR18" s="2" t="s">
        <v>1594</v>
      </c>
      <c r="AS18" s="2" t="s">
        <v>1594</v>
      </c>
      <c r="AT18" s="2" t="s">
        <v>1594</v>
      </c>
      <c r="AU18" s="2" t="s">
        <v>1594</v>
      </c>
      <c r="AV18" s="2" t="s">
        <v>1594</v>
      </c>
      <c r="AW18" s="2" t="s">
        <v>1594</v>
      </c>
      <c r="AX18" s="2" t="s">
        <v>1594</v>
      </c>
      <c r="AY18" s="2" t="s">
        <v>1594</v>
      </c>
      <c r="AZ18" s="2" t="s">
        <v>1594</v>
      </c>
      <c r="BA18" s="2" t="s">
        <v>1594</v>
      </c>
    </row>
    <row r="19" spans="1:54" x14ac:dyDescent="0.35">
      <c r="A19" t="s">
        <v>1483</v>
      </c>
      <c r="B19" s="2" t="s">
        <v>1594</v>
      </c>
      <c r="C19" s="2" t="s">
        <v>1594</v>
      </c>
      <c r="D19" s="2" t="s">
        <v>1594</v>
      </c>
      <c r="E19" s="2" t="s">
        <v>1594</v>
      </c>
      <c r="F19" s="2" t="s">
        <v>1594</v>
      </c>
      <c r="G19" s="2" t="s">
        <v>1594</v>
      </c>
      <c r="H19" s="2" t="s">
        <v>1594</v>
      </c>
      <c r="I19" s="2" t="s">
        <v>1594</v>
      </c>
      <c r="J19" s="2" t="s">
        <v>1594</v>
      </c>
      <c r="K19" s="2" t="s">
        <v>1594</v>
      </c>
      <c r="L19" s="2" t="s">
        <v>1594</v>
      </c>
      <c r="M19" s="2" t="s">
        <v>1594</v>
      </c>
      <c r="N19" s="2" t="s">
        <v>1594</v>
      </c>
      <c r="O19" s="2" t="s">
        <v>1594</v>
      </c>
      <c r="P19" s="2" t="s">
        <v>1594</v>
      </c>
      <c r="Q19" s="2" t="s">
        <v>1594</v>
      </c>
      <c r="R19" s="2" t="s">
        <v>1594</v>
      </c>
      <c r="S19" s="2" t="s">
        <v>1594</v>
      </c>
      <c r="T19" s="2" t="s">
        <v>1594</v>
      </c>
      <c r="U19" s="2" t="s">
        <v>1594</v>
      </c>
      <c r="V19" s="2" t="s">
        <v>1594</v>
      </c>
      <c r="W19" s="2" t="s">
        <v>1594</v>
      </c>
      <c r="X19" s="2" t="s">
        <v>1594</v>
      </c>
      <c r="Y19" s="2" t="s">
        <v>1594</v>
      </c>
      <c r="Z19" s="2" t="s">
        <v>1594</v>
      </c>
      <c r="AA19" s="2" t="s">
        <v>1594</v>
      </c>
      <c r="AB19" s="2" t="s">
        <v>1594</v>
      </c>
      <c r="AC19" s="2" t="s">
        <v>1594</v>
      </c>
      <c r="AD19" s="2" t="s">
        <v>1594</v>
      </c>
      <c r="AE19" s="2" t="s">
        <v>1594</v>
      </c>
      <c r="AF19" s="2" t="s">
        <v>1594</v>
      </c>
      <c r="AG19" s="2" t="s">
        <v>1594</v>
      </c>
      <c r="AH19" s="2" t="s">
        <v>1594</v>
      </c>
      <c r="AI19" s="2" t="s">
        <v>1594</v>
      </c>
      <c r="AJ19" s="2" t="s">
        <v>1594</v>
      </c>
      <c r="AK19" s="2" t="s">
        <v>1594</v>
      </c>
      <c r="AL19" s="2" t="s">
        <v>1594</v>
      </c>
      <c r="AM19" s="2" t="s">
        <v>1594</v>
      </c>
      <c r="AN19" s="2" t="s">
        <v>1594</v>
      </c>
      <c r="AO19" s="2" t="s">
        <v>1594</v>
      </c>
      <c r="AP19" s="2" t="s">
        <v>1594</v>
      </c>
      <c r="AQ19" s="2" t="s">
        <v>1594</v>
      </c>
      <c r="AR19" s="2" t="s">
        <v>1594</v>
      </c>
      <c r="AS19" s="2" t="s">
        <v>1594</v>
      </c>
      <c r="AT19" s="2" t="s">
        <v>1594</v>
      </c>
      <c r="AU19" s="2" t="s">
        <v>1594</v>
      </c>
      <c r="AV19" s="2" t="s">
        <v>1594</v>
      </c>
      <c r="AW19" s="2" t="s">
        <v>1594</v>
      </c>
      <c r="AX19" s="2" t="s">
        <v>1594</v>
      </c>
      <c r="AY19" s="2" t="s">
        <v>1594</v>
      </c>
      <c r="AZ19" s="2" t="s">
        <v>1594</v>
      </c>
      <c r="BA19" s="2" t="s">
        <v>1594</v>
      </c>
    </row>
    <row r="20" spans="1:54" x14ac:dyDescent="0.35">
      <c r="A20" t="s">
        <v>1516</v>
      </c>
      <c r="B20" s="2" t="s">
        <v>1594</v>
      </c>
      <c r="C20" s="2" t="s">
        <v>1594</v>
      </c>
      <c r="D20" s="2" t="s">
        <v>1594</v>
      </c>
      <c r="E20" s="2" t="s">
        <v>1594</v>
      </c>
      <c r="F20" s="2" t="s">
        <v>1594</v>
      </c>
      <c r="G20" s="2" t="s">
        <v>1594</v>
      </c>
      <c r="H20" s="2" t="s">
        <v>1594</v>
      </c>
      <c r="I20" s="2" t="s">
        <v>1594</v>
      </c>
      <c r="J20" s="2" t="s">
        <v>1594</v>
      </c>
      <c r="K20" s="2" t="s">
        <v>1594</v>
      </c>
      <c r="L20" s="2" t="s">
        <v>1594</v>
      </c>
      <c r="M20" s="2" t="s">
        <v>1594</v>
      </c>
      <c r="N20" s="2" t="s">
        <v>1594</v>
      </c>
      <c r="O20" s="2" t="s">
        <v>1594</v>
      </c>
      <c r="P20" s="2" t="s">
        <v>1594</v>
      </c>
      <c r="Q20" s="2" t="s">
        <v>1594</v>
      </c>
      <c r="R20" s="2" t="s">
        <v>1594</v>
      </c>
      <c r="S20" s="2" t="s">
        <v>1594</v>
      </c>
      <c r="T20" s="2" t="s">
        <v>1594</v>
      </c>
      <c r="U20" s="2" t="s">
        <v>1594</v>
      </c>
      <c r="V20" s="2" t="s">
        <v>1594</v>
      </c>
      <c r="W20" s="2" t="s">
        <v>1594</v>
      </c>
      <c r="X20" s="2" t="s">
        <v>1594</v>
      </c>
      <c r="Y20" s="2" t="s">
        <v>1594</v>
      </c>
      <c r="Z20" s="2" t="s">
        <v>1594</v>
      </c>
      <c r="AA20" s="2" t="s">
        <v>1594</v>
      </c>
      <c r="AB20" s="2" t="s">
        <v>1594</v>
      </c>
      <c r="AC20" s="2" t="s">
        <v>1594</v>
      </c>
      <c r="AD20" s="2" t="s">
        <v>1594</v>
      </c>
      <c r="AE20" s="2" t="s">
        <v>1594</v>
      </c>
      <c r="AF20" s="2" t="s">
        <v>1594</v>
      </c>
      <c r="AG20" s="2" t="s">
        <v>1594</v>
      </c>
      <c r="AH20" s="2" t="s">
        <v>1594</v>
      </c>
      <c r="AI20" s="2" t="s">
        <v>1594</v>
      </c>
      <c r="AJ20" s="2" t="s">
        <v>1594</v>
      </c>
      <c r="AK20" s="2" t="s">
        <v>1594</v>
      </c>
      <c r="AL20" s="2" t="s">
        <v>1594</v>
      </c>
      <c r="AM20" s="2" t="s">
        <v>1594</v>
      </c>
      <c r="AN20" s="2" t="s">
        <v>1594</v>
      </c>
      <c r="AO20" s="2" t="s">
        <v>1594</v>
      </c>
      <c r="AP20" s="2" t="s">
        <v>1594</v>
      </c>
      <c r="AQ20" s="2" t="s">
        <v>1594</v>
      </c>
      <c r="AR20" s="2" t="s">
        <v>1594</v>
      </c>
      <c r="AS20" s="2" t="s">
        <v>1594</v>
      </c>
      <c r="AT20" s="2" t="s">
        <v>1594</v>
      </c>
      <c r="AU20" s="2" t="s">
        <v>1594</v>
      </c>
      <c r="AV20" s="2" t="s">
        <v>1594</v>
      </c>
      <c r="AW20" s="2" t="s">
        <v>1594</v>
      </c>
      <c r="AX20" s="2" t="s">
        <v>1594</v>
      </c>
      <c r="AY20" s="2" t="s">
        <v>1594</v>
      </c>
      <c r="AZ20" s="2" t="s">
        <v>1594</v>
      </c>
      <c r="BA20" s="2" t="s">
        <v>1594</v>
      </c>
    </row>
    <row r="21" spans="1:54" x14ac:dyDescent="0.35">
      <c r="A21" t="s">
        <v>1307</v>
      </c>
      <c r="B21" s="2" t="s">
        <v>1594</v>
      </c>
      <c r="C21" s="2" t="s">
        <v>1594</v>
      </c>
      <c r="D21" s="2" t="s">
        <v>1594</v>
      </c>
      <c r="E21" s="2" t="s">
        <v>1594</v>
      </c>
      <c r="F21" s="2" t="s">
        <v>1594</v>
      </c>
      <c r="G21" s="2" t="s">
        <v>1594</v>
      </c>
      <c r="H21" s="2" t="s">
        <v>1594</v>
      </c>
      <c r="I21" s="2" t="s">
        <v>1594</v>
      </c>
      <c r="J21" s="2" t="s">
        <v>1594</v>
      </c>
      <c r="K21" s="2" t="s">
        <v>1594</v>
      </c>
      <c r="L21" s="2" t="s">
        <v>1594</v>
      </c>
      <c r="M21" s="2" t="s">
        <v>1594</v>
      </c>
      <c r="N21" s="2" t="s">
        <v>1594</v>
      </c>
      <c r="O21" s="2" t="s">
        <v>1594</v>
      </c>
      <c r="P21" s="2" t="s">
        <v>1594</v>
      </c>
      <c r="Q21" s="2" t="s">
        <v>1594</v>
      </c>
      <c r="R21" s="2" t="s">
        <v>1594</v>
      </c>
      <c r="S21" s="2" t="s">
        <v>1594</v>
      </c>
      <c r="T21" s="2" t="s">
        <v>1594</v>
      </c>
      <c r="U21" s="2" t="s">
        <v>1594</v>
      </c>
      <c r="V21" s="2" t="s">
        <v>1594</v>
      </c>
      <c r="W21" s="2" t="s">
        <v>1594</v>
      </c>
      <c r="X21" s="2" t="s">
        <v>1594</v>
      </c>
      <c r="Y21" s="2" t="s">
        <v>1594</v>
      </c>
      <c r="Z21" s="2" t="s">
        <v>1594</v>
      </c>
      <c r="AA21" s="2" t="s">
        <v>1594</v>
      </c>
      <c r="AB21" s="2" t="s">
        <v>1594</v>
      </c>
      <c r="AC21" s="2" t="s">
        <v>1594</v>
      </c>
      <c r="AD21" s="2" t="s">
        <v>1594</v>
      </c>
      <c r="AE21" s="2" t="s">
        <v>1594</v>
      </c>
      <c r="AF21" s="2" t="s">
        <v>1594</v>
      </c>
      <c r="AG21" s="2" t="s">
        <v>1594</v>
      </c>
      <c r="AH21" s="2" t="s">
        <v>1594</v>
      </c>
      <c r="AI21" s="2" t="s">
        <v>1594</v>
      </c>
      <c r="AJ21" s="2" t="s">
        <v>1594</v>
      </c>
      <c r="AK21" s="2" t="s">
        <v>1594</v>
      </c>
      <c r="AL21" s="2" t="s">
        <v>1594</v>
      </c>
      <c r="AM21" s="2" t="s">
        <v>1594</v>
      </c>
      <c r="AN21" s="2" t="s">
        <v>1594</v>
      </c>
      <c r="AO21" s="2" t="s">
        <v>1594</v>
      </c>
      <c r="AP21" s="2" t="s">
        <v>1594</v>
      </c>
      <c r="AQ21" s="2" t="s">
        <v>1594</v>
      </c>
      <c r="AR21" s="2" t="s">
        <v>1594</v>
      </c>
      <c r="AS21" s="2" t="s">
        <v>1594</v>
      </c>
      <c r="AT21" s="2" t="s">
        <v>1594</v>
      </c>
      <c r="AU21" s="2" t="s">
        <v>1594</v>
      </c>
      <c r="AV21" s="2" t="s">
        <v>1594</v>
      </c>
      <c r="AW21" s="2" t="s">
        <v>1594</v>
      </c>
      <c r="AX21" s="2" t="s">
        <v>1594</v>
      </c>
      <c r="AY21" s="2" t="s">
        <v>1594</v>
      </c>
      <c r="AZ21" s="2" t="s">
        <v>1594</v>
      </c>
      <c r="BA21" s="2" t="s">
        <v>1594</v>
      </c>
    </row>
    <row r="22" spans="1:54" x14ac:dyDescent="0.35">
      <c r="A22" t="s">
        <v>1534</v>
      </c>
      <c r="B22" s="2" t="s">
        <v>1594</v>
      </c>
      <c r="C22" s="2" t="s">
        <v>1594</v>
      </c>
      <c r="D22" s="2" t="s">
        <v>1594</v>
      </c>
      <c r="E22" s="2" t="s">
        <v>1594</v>
      </c>
      <c r="F22" s="2" t="s">
        <v>1594</v>
      </c>
      <c r="G22" s="2" t="s">
        <v>1594</v>
      </c>
      <c r="H22" s="2" t="s">
        <v>1594</v>
      </c>
      <c r="I22" s="2" t="s">
        <v>1594</v>
      </c>
      <c r="J22" s="2" t="s">
        <v>1594</v>
      </c>
      <c r="K22" s="2" t="s">
        <v>1594</v>
      </c>
      <c r="L22" s="2" t="s">
        <v>1594</v>
      </c>
      <c r="M22" s="2" t="s">
        <v>1594</v>
      </c>
      <c r="N22" s="2" t="s">
        <v>1594</v>
      </c>
      <c r="O22" s="2" t="s">
        <v>1594</v>
      </c>
      <c r="P22" s="2" t="s">
        <v>1594</v>
      </c>
      <c r="Q22" s="2" t="s">
        <v>1594</v>
      </c>
      <c r="R22" s="2" t="s">
        <v>1594</v>
      </c>
      <c r="S22" s="2" t="s">
        <v>1594</v>
      </c>
      <c r="T22" s="2" t="s">
        <v>1594</v>
      </c>
      <c r="U22" s="2" t="s">
        <v>1594</v>
      </c>
      <c r="V22" s="2" t="s">
        <v>1594</v>
      </c>
      <c r="W22" s="2" t="s">
        <v>1594</v>
      </c>
      <c r="X22" s="2" t="s">
        <v>1594</v>
      </c>
      <c r="Y22" s="2" t="s">
        <v>1594</v>
      </c>
      <c r="Z22" s="2" t="s">
        <v>1594</v>
      </c>
      <c r="AA22" s="2" t="s">
        <v>1594</v>
      </c>
      <c r="AB22" s="2" t="s">
        <v>1594</v>
      </c>
      <c r="AC22" s="2" t="s">
        <v>1594</v>
      </c>
      <c r="AD22" s="2" t="s">
        <v>1594</v>
      </c>
      <c r="AE22" s="2" t="s">
        <v>1594</v>
      </c>
      <c r="AF22" s="2" t="s">
        <v>1594</v>
      </c>
      <c r="AG22" s="2" t="s">
        <v>1594</v>
      </c>
      <c r="AH22" s="2" t="s">
        <v>1594</v>
      </c>
      <c r="AI22" s="2" t="s">
        <v>1594</v>
      </c>
      <c r="AJ22" s="2" t="s">
        <v>1594</v>
      </c>
      <c r="AK22" s="2" t="s">
        <v>1594</v>
      </c>
      <c r="AL22" s="2" t="s">
        <v>1594</v>
      </c>
      <c r="AM22" s="2" t="s">
        <v>1594</v>
      </c>
      <c r="AN22" s="2" t="s">
        <v>1594</v>
      </c>
      <c r="AO22" s="2" t="s">
        <v>1594</v>
      </c>
      <c r="AP22" s="2" t="s">
        <v>1594</v>
      </c>
      <c r="AQ22" s="2" t="s">
        <v>1594</v>
      </c>
      <c r="AR22" s="2" t="s">
        <v>1594</v>
      </c>
      <c r="AS22" s="2" t="s">
        <v>1594</v>
      </c>
      <c r="AT22" s="2" t="s">
        <v>1594</v>
      </c>
      <c r="AU22" s="2" t="s">
        <v>1594</v>
      </c>
      <c r="AV22" s="2" t="s">
        <v>1594</v>
      </c>
      <c r="AW22" s="2" t="s">
        <v>1594</v>
      </c>
      <c r="AX22" s="2" t="s">
        <v>1594</v>
      </c>
      <c r="AY22" s="2" t="s">
        <v>1594</v>
      </c>
      <c r="AZ22" s="2" t="s">
        <v>1594</v>
      </c>
      <c r="BA22" s="2" t="s">
        <v>1594</v>
      </c>
    </row>
    <row r="23" spans="1:54" x14ac:dyDescent="0.35">
      <c r="A23" t="s">
        <v>1506</v>
      </c>
      <c r="B23" s="2" t="s">
        <v>1594</v>
      </c>
      <c r="C23" s="2" t="s">
        <v>1594</v>
      </c>
      <c r="D23" s="2" t="s">
        <v>1594</v>
      </c>
      <c r="E23" s="2" t="s">
        <v>1594</v>
      </c>
      <c r="F23" s="2" t="s">
        <v>1594</v>
      </c>
      <c r="G23" s="2" t="s">
        <v>1594</v>
      </c>
      <c r="H23" s="2" t="s">
        <v>1594</v>
      </c>
      <c r="I23" s="2" t="s">
        <v>1594</v>
      </c>
      <c r="J23" s="2" t="s">
        <v>1594</v>
      </c>
      <c r="K23" s="2" t="s">
        <v>1594</v>
      </c>
      <c r="L23" s="2" t="s">
        <v>1594</v>
      </c>
      <c r="M23" s="2" t="s">
        <v>1594</v>
      </c>
      <c r="N23" s="2" t="s">
        <v>1594</v>
      </c>
      <c r="O23" s="2" t="s">
        <v>1594</v>
      </c>
      <c r="P23" s="2" t="s">
        <v>1594</v>
      </c>
      <c r="Q23" s="2" t="s">
        <v>1594</v>
      </c>
      <c r="R23" s="2" t="s">
        <v>1594</v>
      </c>
      <c r="S23" s="2" t="s">
        <v>1594</v>
      </c>
      <c r="T23" s="2" t="s">
        <v>1594</v>
      </c>
      <c r="U23" s="2" t="s">
        <v>1594</v>
      </c>
      <c r="V23" s="2" t="s">
        <v>1594</v>
      </c>
      <c r="W23" s="2" t="s">
        <v>1594</v>
      </c>
      <c r="X23" s="2" t="s">
        <v>1594</v>
      </c>
      <c r="Y23" s="2" t="s">
        <v>1594</v>
      </c>
      <c r="Z23" s="2" t="s">
        <v>1594</v>
      </c>
      <c r="AA23" s="2" t="s">
        <v>1594</v>
      </c>
      <c r="AB23" s="2" t="s">
        <v>1594</v>
      </c>
      <c r="AC23" s="2" t="s">
        <v>1594</v>
      </c>
      <c r="AD23" s="2" t="s">
        <v>1594</v>
      </c>
      <c r="AE23" s="2" t="s">
        <v>1594</v>
      </c>
      <c r="AF23" s="2" t="s">
        <v>1594</v>
      </c>
      <c r="AG23" s="2" t="s">
        <v>1594</v>
      </c>
      <c r="AH23" s="2" t="s">
        <v>1594</v>
      </c>
      <c r="AI23" s="2" t="s">
        <v>1594</v>
      </c>
      <c r="AJ23" s="2" t="s">
        <v>1594</v>
      </c>
      <c r="AK23" s="2" t="s">
        <v>1594</v>
      </c>
      <c r="AL23" s="2" t="s">
        <v>1594</v>
      </c>
      <c r="AM23" s="2" t="s">
        <v>1594</v>
      </c>
      <c r="AN23" s="2" t="s">
        <v>1594</v>
      </c>
      <c r="AO23" s="2" t="s">
        <v>1594</v>
      </c>
      <c r="AP23" s="2" t="s">
        <v>1594</v>
      </c>
      <c r="AQ23" s="2" t="s">
        <v>1594</v>
      </c>
      <c r="AR23" s="2" t="s">
        <v>1594</v>
      </c>
      <c r="AS23" s="2" t="s">
        <v>1594</v>
      </c>
      <c r="AT23" s="2" t="s">
        <v>1594</v>
      </c>
      <c r="AU23" s="2" t="s">
        <v>1594</v>
      </c>
      <c r="AV23" s="2" t="s">
        <v>1594</v>
      </c>
      <c r="AW23" s="2" t="s">
        <v>1594</v>
      </c>
      <c r="AX23" s="2" t="s">
        <v>1594</v>
      </c>
      <c r="AY23" s="2" t="s">
        <v>1594</v>
      </c>
      <c r="AZ23" s="2" t="s">
        <v>1594</v>
      </c>
      <c r="BA23" s="2" t="s">
        <v>1594</v>
      </c>
    </row>
    <row r="24" spans="1:54" x14ac:dyDescent="0.35">
      <c r="A24" t="s">
        <v>1554</v>
      </c>
      <c r="B24" s="2" t="s">
        <v>1594</v>
      </c>
      <c r="C24" s="2" t="s">
        <v>1594</v>
      </c>
      <c r="D24" s="2" t="s">
        <v>1594</v>
      </c>
      <c r="E24" s="2" t="s">
        <v>1594</v>
      </c>
      <c r="F24" s="2" t="s">
        <v>1594</v>
      </c>
      <c r="G24" s="2" t="s">
        <v>1594</v>
      </c>
      <c r="H24" s="2" t="s">
        <v>1594</v>
      </c>
      <c r="I24" s="2" t="s">
        <v>1594</v>
      </c>
      <c r="J24" s="2" t="s">
        <v>1594</v>
      </c>
      <c r="K24" s="2" t="s">
        <v>1594</v>
      </c>
      <c r="L24" s="2" t="s">
        <v>1594</v>
      </c>
      <c r="M24" s="2" t="s">
        <v>1594</v>
      </c>
      <c r="N24" s="2" t="s">
        <v>1594</v>
      </c>
      <c r="O24" s="2" t="s">
        <v>1594</v>
      </c>
      <c r="P24" s="2" t="s">
        <v>1594</v>
      </c>
      <c r="Q24" s="2" t="s">
        <v>1594</v>
      </c>
      <c r="R24" s="2" t="s">
        <v>1594</v>
      </c>
      <c r="S24" s="2" t="s">
        <v>1594</v>
      </c>
      <c r="T24" s="2" t="s">
        <v>1594</v>
      </c>
      <c r="U24" s="2" t="s">
        <v>1594</v>
      </c>
      <c r="V24" s="2" t="s">
        <v>1594</v>
      </c>
      <c r="W24" s="2" t="s">
        <v>1594</v>
      </c>
      <c r="X24" s="2" t="s">
        <v>1594</v>
      </c>
      <c r="Y24" s="2" t="s">
        <v>1594</v>
      </c>
      <c r="Z24" s="2" t="s">
        <v>1594</v>
      </c>
      <c r="AA24" s="2" t="s">
        <v>1594</v>
      </c>
      <c r="AB24" s="2" t="s">
        <v>1594</v>
      </c>
      <c r="AC24" s="2" t="s">
        <v>1594</v>
      </c>
      <c r="AD24" s="2" t="s">
        <v>1594</v>
      </c>
      <c r="AE24" s="2" t="s">
        <v>1594</v>
      </c>
      <c r="AF24" s="2" t="s">
        <v>1594</v>
      </c>
      <c r="AG24" s="2" t="s">
        <v>1594</v>
      </c>
      <c r="AH24" s="2" t="s">
        <v>1594</v>
      </c>
      <c r="AI24" s="2" t="s">
        <v>1594</v>
      </c>
      <c r="AJ24" s="2" t="s">
        <v>1594</v>
      </c>
      <c r="AK24" s="2" t="s">
        <v>1594</v>
      </c>
      <c r="AL24" s="2" t="s">
        <v>1594</v>
      </c>
      <c r="AM24" s="2" t="s">
        <v>1594</v>
      </c>
      <c r="AN24" s="2" t="s">
        <v>1594</v>
      </c>
      <c r="AO24" s="2" t="s">
        <v>1594</v>
      </c>
      <c r="AP24" s="2" t="s">
        <v>1594</v>
      </c>
      <c r="AQ24" s="2" t="s">
        <v>1594</v>
      </c>
      <c r="AR24" s="2" t="s">
        <v>1594</v>
      </c>
      <c r="AS24" s="2" t="s">
        <v>1594</v>
      </c>
      <c r="AT24" s="2" t="s">
        <v>1594</v>
      </c>
      <c r="AU24" s="2" t="s">
        <v>1594</v>
      </c>
      <c r="AV24" s="2" t="s">
        <v>1594</v>
      </c>
      <c r="AW24" s="2" t="s">
        <v>1594</v>
      </c>
      <c r="AX24" s="2" t="s">
        <v>1594</v>
      </c>
      <c r="AY24" s="2" t="s">
        <v>1594</v>
      </c>
      <c r="AZ24" s="2" t="s">
        <v>1594</v>
      </c>
      <c r="BA24" s="2" t="s">
        <v>1594</v>
      </c>
    </row>
    <row r="25" spans="1:54" x14ac:dyDescent="0.35">
      <c r="A25" t="s">
        <v>1313</v>
      </c>
      <c r="B25" s="2" t="s">
        <v>1594</v>
      </c>
      <c r="C25" s="2" t="s">
        <v>1594</v>
      </c>
      <c r="D25" s="2" t="s">
        <v>1594</v>
      </c>
      <c r="E25" s="2" t="s">
        <v>1594</v>
      </c>
      <c r="F25" s="2" t="s">
        <v>1594</v>
      </c>
      <c r="G25" s="2" t="s">
        <v>1594</v>
      </c>
      <c r="H25" s="2" t="s">
        <v>1594</v>
      </c>
      <c r="I25" s="2" t="s">
        <v>1594</v>
      </c>
      <c r="J25" s="2" t="s">
        <v>1594</v>
      </c>
      <c r="K25" s="2" t="s">
        <v>1594</v>
      </c>
      <c r="L25" s="2" t="s">
        <v>1594</v>
      </c>
      <c r="M25" s="2" t="s">
        <v>1594</v>
      </c>
      <c r="N25" s="2" t="s">
        <v>1594</v>
      </c>
      <c r="O25" s="2" t="s">
        <v>1594</v>
      </c>
      <c r="P25" s="2" t="s">
        <v>1594</v>
      </c>
      <c r="Q25" s="2" t="s">
        <v>1594</v>
      </c>
      <c r="R25" s="2" t="s">
        <v>1594</v>
      </c>
      <c r="S25" s="2" t="s">
        <v>1594</v>
      </c>
      <c r="T25" s="2" t="s">
        <v>1594</v>
      </c>
      <c r="U25" s="2" t="s">
        <v>1594</v>
      </c>
      <c r="V25" s="2" t="s">
        <v>1594</v>
      </c>
      <c r="W25" s="2" t="s">
        <v>1594</v>
      </c>
      <c r="X25" s="2" t="s">
        <v>1594</v>
      </c>
      <c r="Y25" s="2" t="s">
        <v>1594</v>
      </c>
      <c r="Z25" s="2" t="s">
        <v>1594</v>
      </c>
      <c r="AA25" s="2" t="s">
        <v>1594</v>
      </c>
      <c r="AB25" s="2" t="s">
        <v>1594</v>
      </c>
      <c r="AC25" s="2" t="s">
        <v>1594</v>
      </c>
      <c r="AD25" s="2" t="s">
        <v>1594</v>
      </c>
      <c r="AE25" s="2" t="s">
        <v>1594</v>
      </c>
      <c r="AF25" s="2" t="s">
        <v>1594</v>
      </c>
      <c r="AG25" s="2" t="s">
        <v>1594</v>
      </c>
      <c r="AH25" s="2" t="s">
        <v>1594</v>
      </c>
      <c r="AI25" s="2" t="s">
        <v>1594</v>
      </c>
      <c r="AJ25" s="2" t="s">
        <v>1594</v>
      </c>
      <c r="AK25" s="2" t="s">
        <v>1594</v>
      </c>
      <c r="AL25" s="2" t="s">
        <v>1594</v>
      </c>
      <c r="AM25" s="2" t="s">
        <v>1594</v>
      </c>
      <c r="AN25" s="2" t="s">
        <v>1594</v>
      </c>
      <c r="AO25" s="2" t="s">
        <v>1594</v>
      </c>
      <c r="AP25" s="2" t="s">
        <v>1594</v>
      </c>
      <c r="AQ25" s="2" t="s">
        <v>1594</v>
      </c>
      <c r="AR25" s="2" t="s">
        <v>1594</v>
      </c>
      <c r="AS25" s="2" t="s">
        <v>1594</v>
      </c>
      <c r="AT25" s="2" t="s">
        <v>1594</v>
      </c>
      <c r="AU25" s="2" t="s">
        <v>1594</v>
      </c>
      <c r="AV25" s="2" t="s">
        <v>1594</v>
      </c>
      <c r="AW25" s="2" t="s">
        <v>1594</v>
      </c>
      <c r="AX25" s="2" t="s">
        <v>1594</v>
      </c>
      <c r="AY25" s="2" t="s">
        <v>1594</v>
      </c>
      <c r="AZ25" s="2" t="s">
        <v>1594</v>
      </c>
      <c r="BA25" s="2" t="s">
        <v>1594</v>
      </c>
    </row>
    <row r="26" spans="1:54" x14ac:dyDescent="0.35">
      <c r="A26" t="s">
        <v>1548</v>
      </c>
      <c r="B26" s="2" t="s">
        <v>1594</v>
      </c>
      <c r="C26" s="2" t="s">
        <v>1594</v>
      </c>
      <c r="D26" s="2" t="s">
        <v>1594</v>
      </c>
      <c r="E26" s="2" t="s">
        <v>1594</v>
      </c>
      <c r="F26" s="2" t="s">
        <v>1594</v>
      </c>
      <c r="G26" s="2" t="s">
        <v>1594</v>
      </c>
      <c r="H26" s="2" t="s">
        <v>1594</v>
      </c>
      <c r="I26" s="2" t="s">
        <v>1594</v>
      </c>
      <c r="J26" s="2" t="s">
        <v>1594</v>
      </c>
      <c r="K26" s="2" t="s">
        <v>1594</v>
      </c>
      <c r="L26" s="2" t="s">
        <v>1594</v>
      </c>
      <c r="M26" s="2" t="s">
        <v>1594</v>
      </c>
      <c r="N26" s="2" t="s">
        <v>1594</v>
      </c>
      <c r="O26" s="2" t="s">
        <v>1594</v>
      </c>
      <c r="P26" s="2" t="s">
        <v>1594</v>
      </c>
      <c r="Q26" s="2" t="s">
        <v>1594</v>
      </c>
      <c r="R26" s="2" t="s">
        <v>1594</v>
      </c>
      <c r="S26" s="2" t="s">
        <v>1594</v>
      </c>
      <c r="T26" s="2" t="s">
        <v>1594</v>
      </c>
      <c r="U26" s="2" t="s">
        <v>1594</v>
      </c>
      <c r="V26" s="2" t="s">
        <v>1594</v>
      </c>
      <c r="W26" s="2" t="s">
        <v>1594</v>
      </c>
      <c r="X26" s="2" t="s">
        <v>1594</v>
      </c>
      <c r="Y26" s="2" t="s">
        <v>1594</v>
      </c>
      <c r="Z26" s="2" t="s">
        <v>1594</v>
      </c>
      <c r="AA26" s="2" t="s">
        <v>1594</v>
      </c>
      <c r="AB26" s="2" t="s">
        <v>1594</v>
      </c>
      <c r="AC26" s="2" t="s">
        <v>1594</v>
      </c>
      <c r="AD26" s="2" t="s">
        <v>1594</v>
      </c>
      <c r="AE26" s="2" t="s">
        <v>1594</v>
      </c>
      <c r="AF26" s="2" t="s">
        <v>1594</v>
      </c>
      <c r="AG26" s="2" t="s">
        <v>1594</v>
      </c>
      <c r="AH26" s="2" t="s">
        <v>1594</v>
      </c>
      <c r="AI26" s="2" t="s">
        <v>1594</v>
      </c>
      <c r="AJ26" s="2" t="s">
        <v>1594</v>
      </c>
      <c r="AK26" s="2" t="s">
        <v>1594</v>
      </c>
      <c r="AL26" s="2" t="s">
        <v>1594</v>
      </c>
      <c r="AM26" s="2" t="s">
        <v>1594</v>
      </c>
      <c r="AN26" s="2" t="s">
        <v>1594</v>
      </c>
      <c r="AO26" s="2" t="s">
        <v>1594</v>
      </c>
      <c r="AP26" s="2" t="s">
        <v>1594</v>
      </c>
      <c r="AQ26" s="2" t="s">
        <v>1594</v>
      </c>
      <c r="AR26" s="2" t="s">
        <v>1594</v>
      </c>
      <c r="AS26" s="2" t="s">
        <v>1594</v>
      </c>
      <c r="AT26" s="2" t="s">
        <v>1594</v>
      </c>
      <c r="AU26" s="2" t="s">
        <v>1594</v>
      </c>
      <c r="AV26" s="2" t="s">
        <v>1594</v>
      </c>
      <c r="AW26" s="2" t="s">
        <v>1594</v>
      </c>
      <c r="AX26" s="2" t="s">
        <v>1594</v>
      </c>
      <c r="AY26" s="2" t="s">
        <v>1594</v>
      </c>
      <c r="AZ26" s="2" t="s">
        <v>1594</v>
      </c>
      <c r="BA26" s="2" t="s">
        <v>1594</v>
      </c>
    </row>
    <row r="27" spans="1:54" x14ac:dyDescent="0.35">
      <c r="A27" t="s">
        <v>1513</v>
      </c>
      <c r="B27" s="2" t="s">
        <v>1594</v>
      </c>
      <c r="C27" s="2" t="s">
        <v>1594</v>
      </c>
      <c r="D27" s="2" t="s">
        <v>1594</v>
      </c>
      <c r="E27" s="2" t="s">
        <v>1594</v>
      </c>
      <c r="F27" s="2" t="s">
        <v>1594</v>
      </c>
      <c r="G27" s="2" t="s">
        <v>1594</v>
      </c>
      <c r="H27" s="2" t="s">
        <v>1594</v>
      </c>
      <c r="I27" s="2" t="s">
        <v>1594</v>
      </c>
      <c r="J27" s="2" t="s">
        <v>1594</v>
      </c>
      <c r="K27" s="2" t="s">
        <v>1594</v>
      </c>
      <c r="L27" s="2" t="s">
        <v>1594</v>
      </c>
      <c r="M27" s="2" t="s">
        <v>1594</v>
      </c>
      <c r="N27" s="2" t="s">
        <v>1594</v>
      </c>
      <c r="O27" s="2" t="s">
        <v>1594</v>
      </c>
      <c r="P27" s="2" t="s">
        <v>1594</v>
      </c>
      <c r="Q27" s="2" t="s">
        <v>1594</v>
      </c>
      <c r="R27" s="2" t="s">
        <v>1594</v>
      </c>
      <c r="S27" s="2" t="s">
        <v>1594</v>
      </c>
      <c r="T27" s="2" t="s">
        <v>1594</v>
      </c>
      <c r="U27" s="2" t="s">
        <v>1594</v>
      </c>
      <c r="V27" s="2" t="s">
        <v>1594</v>
      </c>
      <c r="W27" s="2" t="s">
        <v>1594</v>
      </c>
      <c r="X27" s="2" t="s">
        <v>1594</v>
      </c>
      <c r="Y27" s="2" t="s">
        <v>1594</v>
      </c>
      <c r="Z27" s="2" t="s">
        <v>1594</v>
      </c>
      <c r="AA27" s="2" t="s">
        <v>1594</v>
      </c>
      <c r="AB27" s="2" t="s">
        <v>1594</v>
      </c>
      <c r="AC27" s="2" t="s">
        <v>1594</v>
      </c>
      <c r="AD27" s="2" t="s">
        <v>1594</v>
      </c>
      <c r="AE27" s="2" t="s">
        <v>1594</v>
      </c>
      <c r="AF27" s="2" t="s">
        <v>1594</v>
      </c>
      <c r="AG27" s="2" t="s">
        <v>1594</v>
      </c>
      <c r="AH27" s="2" t="s">
        <v>1594</v>
      </c>
      <c r="AI27" s="2" t="s">
        <v>1594</v>
      </c>
      <c r="AJ27" s="2" t="s">
        <v>1594</v>
      </c>
      <c r="AK27" s="2" t="s">
        <v>1594</v>
      </c>
      <c r="AL27" s="2" t="s">
        <v>1594</v>
      </c>
      <c r="AM27" s="2" t="s">
        <v>1594</v>
      </c>
      <c r="AN27" s="2" t="s">
        <v>1594</v>
      </c>
      <c r="AO27" s="2" t="s">
        <v>1594</v>
      </c>
      <c r="AP27" s="2" t="s">
        <v>1594</v>
      </c>
      <c r="AQ27" s="2" t="s">
        <v>1594</v>
      </c>
      <c r="AR27" s="2" t="s">
        <v>1594</v>
      </c>
      <c r="AS27" s="2" t="s">
        <v>1594</v>
      </c>
      <c r="AT27" s="2" t="s">
        <v>1594</v>
      </c>
      <c r="AU27" s="2" t="s">
        <v>1594</v>
      </c>
      <c r="AV27" s="2" t="s">
        <v>1594</v>
      </c>
      <c r="AW27" s="2" t="s">
        <v>1594</v>
      </c>
      <c r="AX27" s="2" t="s">
        <v>1594</v>
      </c>
      <c r="AY27" s="2" t="s">
        <v>1594</v>
      </c>
      <c r="AZ27" s="2" t="s">
        <v>1594</v>
      </c>
      <c r="BA27" s="2" t="s">
        <v>1594</v>
      </c>
    </row>
    <row r="28" spans="1:54" x14ac:dyDescent="0.35">
      <c r="A28" t="s">
        <v>1501</v>
      </c>
      <c r="B28" s="2" t="s">
        <v>1594</v>
      </c>
      <c r="C28" s="2" t="s">
        <v>1594</v>
      </c>
      <c r="D28" s="2" t="s">
        <v>1594</v>
      </c>
      <c r="E28" s="2" t="s">
        <v>1594</v>
      </c>
      <c r="F28" s="2" t="s">
        <v>1594</v>
      </c>
      <c r="G28" s="2" t="s">
        <v>1594</v>
      </c>
      <c r="H28" s="2" t="s">
        <v>1594</v>
      </c>
      <c r="I28" s="2" t="s">
        <v>1594</v>
      </c>
      <c r="J28" s="2" t="s">
        <v>1594</v>
      </c>
      <c r="K28" s="2" t="s">
        <v>1594</v>
      </c>
      <c r="L28" s="2" t="s">
        <v>1594</v>
      </c>
      <c r="M28" s="2" t="s">
        <v>1594</v>
      </c>
      <c r="N28" s="2" t="s">
        <v>1594</v>
      </c>
      <c r="O28" s="2" t="s">
        <v>1594</v>
      </c>
      <c r="P28" s="2" t="s">
        <v>1594</v>
      </c>
      <c r="Q28" s="2" t="s">
        <v>1594</v>
      </c>
      <c r="R28" s="2" t="s">
        <v>1594</v>
      </c>
      <c r="S28" s="2" t="s">
        <v>1594</v>
      </c>
      <c r="T28" s="2" t="s">
        <v>1594</v>
      </c>
      <c r="U28" s="2" t="s">
        <v>1594</v>
      </c>
      <c r="V28" s="2" t="s">
        <v>1594</v>
      </c>
      <c r="W28" s="2" t="s">
        <v>1594</v>
      </c>
      <c r="X28" s="2" t="s">
        <v>1594</v>
      </c>
      <c r="Y28" s="2" t="s">
        <v>1594</v>
      </c>
      <c r="Z28" s="2" t="s">
        <v>1594</v>
      </c>
      <c r="AA28" s="2" t="s">
        <v>1594</v>
      </c>
      <c r="AB28" s="2" t="s">
        <v>1594</v>
      </c>
      <c r="AC28" s="2" t="s">
        <v>1594</v>
      </c>
      <c r="AD28" s="2" t="s">
        <v>1594</v>
      </c>
      <c r="AE28" s="2" t="s">
        <v>1594</v>
      </c>
      <c r="AF28" s="2" t="s">
        <v>1594</v>
      </c>
      <c r="AG28" s="2" t="s">
        <v>1594</v>
      </c>
      <c r="AH28" s="2" t="s">
        <v>1594</v>
      </c>
      <c r="AI28" s="2" t="s">
        <v>1594</v>
      </c>
      <c r="AJ28" s="2" t="s">
        <v>1594</v>
      </c>
      <c r="AK28" s="2" t="s">
        <v>1594</v>
      </c>
      <c r="AL28" s="2" t="s">
        <v>1594</v>
      </c>
      <c r="AM28" s="2" t="s">
        <v>1594</v>
      </c>
      <c r="AN28" s="2" t="s">
        <v>1594</v>
      </c>
      <c r="AO28" s="2" t="s">
        <v>1594</v>
      </c>
      <c r="AP28" s="2" t="s">
        <v>1594</v>
      </c>
      <c r="AQ28" s="2" t="s">
        <v>1594</v>
      </c>
      <c r="AR28" s="2" t="s">
        <v>1594</v>
      </c>
      <c r="AS28" s="2" t="s">
        <v>1594</v>
      </c>
      <c r="AT28" s="2" t="s">
        <v>1594</v>
      </c>
      <c r="AU28" s="2" t="s">
        <v>1594</v>
      </c>
      <c r="AV28" s="2" t="s">
        <v>1594</v>
      </c>
      <c r="AW28" s="2" t="s">
        <v>1594</v>
      </c>
      <c r="AX28" s="2" t="s">
        <v>1594</v>
      </c>
      <c r="AY28" s="2" t="s">
        <v>1594</v>
      </c>
      <c r="AZ28" s="2" t="s">
        <v>1594</v>
      </c>
      <c r="BA28" s="2" t="s">
        <v>1594</v>
      </c>
    </row>
    <row r="29" spans="1:54" x14ac:dyDescent="0.35">
      <c r="A29" t="s">
        <v>1566</v>
      </c>
      <c r="B29" s="2" t="s">
        <v>1594</v>
      </c>
      <c r="C29" s="2" t="s">
        <v>1594</v>
      </c>
      <c r="D29" s="2" t="s">
        <v>1594</v>
      </c>
      <c r="E29" s="2" t="s">
        <v>1594</v>
      </c>
      <c r="F29" s="2" t="s">
        <v>1594</v>
      </c>
      <c r="G29" s="2" t="s">
        <v>1594</v>
      </c>
      <c r="H29" s="2" t="s">
        <v>1594</v>
      </c>
      <c r="I29" s="2" t="s">
        <v>1594</v>
      </c>
      <c r="J29" s="2" t="s">
        <v>1594</v>
      </c>
      <c r="K29" s="2" t="s">
        <v>1594</v>
      </c>
      <c r="L29" s="2" t="s">
        <v>1594</v>
      </c>
      <c r="M29" s="2" t="s">
        <v>1594</v>
      </c>
      <c r="N29" s="2" t="s">
        <v>1594</v>
      </c>
      <c r="O29" s="2" t="s">
        <v>1594</v>
      </c>
      <c r="P29" s="2" t="s">
        <v>1594</v>
      </c>
      <c r="Q29" s="2" t="s">
        <v>1594</v>
      </c>
      <c r="R29" s="2" t="s">
        <v>1594</v>
      </c>
      <c r="S29" s="2" t="s">
        <v>1594</v>
      </c>
      <c r="T29" s="2" t="s">
        <v>1594</v>
      </c>
      <c r="U29" s="2" t="s">
        <v>1594</v>
      </c>
      <c r="V29" s="2" t="s">
        <v>1594</v>
      </c>
      <c r="W29" s="2" t="s">
        <v>1594</v>
      </c>
      <c r="X29" s="2" t="s">
        <v>1594</v>
      </c>
      <c r="Y29" s="2" t="s">
        <v>1594</v>
      </c>
      <c r="Z29" s="2" t="s">
        <v>1594</v>
      </c>
      <c r="AA29" s="2" t="s">
        <v>1594</v>
      </c>
      <c r="AB29" s="2" t="s">
        <v>1594</v>
      </c>
      <c r="AC29" s="2" t="s">
        <v>1594</v>
      </c>
      <c r="AD29" s="2" t="s">
        <v>1594</v>
      </c>
      <c r="AE29" s="2" t="s">
        <v>1594</v>
      </c>
      <c r="AF29" s="2" t="s">
        <v>1594</v>
      </c>
      <c r="AG29" s="2" t="s">
        <v>1594</v>
      </c>
      <c r="AH29" s="2" t="s">
        <v>1594</v>
      </c>
      <c r="AI29" s="2" t="s">
        <v>1594</v>
      </c>
      <c r="AJ29" s="2" t="s">
        <v>1594</v>
      </c>
      <c r="AK29" s="2" t="s">
        <v>1594</v>
      </c>
      <c r="AL29" s="2" t="s">
        <v>1594</v>
      </c>
      <c r="AM29" s="2" t="s">
        <v>1594</v>
      </c>
      <c r="AN29" s="2" t="s">
        <v>1594</v>
      </c>
      <c r="AO29" s="2" t="s">
        <v>1594</v>
      </c>
      <c r="AP29" s="2" t="s">
        <v>1594</v>
      </c>
      <c r="AQ29" s="2" t="s">
        <v>1594</v>
      </c>
      <c r="AR29" s="2" t="s">
        <v>1594</v>
      </c>
      <c r="AS29" s="2" t="s">
        <v>1594</v>
      </c>
      <c r="AT29" s="2" t="s">
        <v>1594</v>
      </c>
      <c r="AU29" s="2" t="s">
        <v>1594</v>
      </c>
      <c r="AV29" s="2" t="s">
        <v>1594</v>
      </c>
      <c r="AW29" s="2" t="s">
        <v>1594</v>
      </c>
      <c r="AX29" s="2" t="s">
        <v>1594</v>
      </c>
      <c r="AY29" s="2" t="s">
        <v>1594</v>
      </c>
      <c r="AZ29" s="2" t="s">
        <v>1594</v>
      </c>
      <c r="BA29" s="2" t="s">
        <v>1594</v>
      </c>
    </row>
    <row r="30" spans="1:54" x14ac:dyDescent="0.35">
      <c r="A30" t="s">
        <v>1539</v>
      </c>
      <c r="B30" s="2" t="s">
        <v>1594</v>
      </c>
      <c r="C30" s="2" t="s">
        <v>1594</v>
      </c>
      <c r="D30" s="2" t="s">
        <v>1594</v>
      </c>
      <c r="E30" s="2" t="s">
        <v>1594</v>
      </c>
      <c r="F30" s="2" t="s">
        <v>1594</v>
      </c>
      <c r="G30" s="2" t="s">
        <v>1594</v>
      </c>
      <c r="H30" s="2" t="s">
        <v>1594</v>
      </c>
      <c r="I30" s="2" t="s">
        <v>1594</v>
      </c>
      <c r="J30" s="2" t="s">
        <v>1594</v>
      </c>
      <c r="K30" s="2" t="s">
        <v>1594</v>
      </c>
      <c r="L30" s="2" t="s">
        <v>1594</v>
      </c>
      <c r="M30" s="2" t="s">
        <v>1594</v>
      </c>
      <c r="N30" s="2" t="s">
        <v>1594</v>
      </c>
      <c r="O30" s="2" t="s">
        <v>1594</v>
      </c>
      <c r="P30" s="2" t="s">
        <v>1594</v>
      </c>
      <c r="Q30" s="2" t="s">
        <v>1594</v>
      </c>
      <c r="R30" s="2" t="s">
        <v>1594</v>
      </c>
      <c r="S30" s="2" t="s">
        <v>1594</v>
      </c>
      <c r="T30" s="2" t="s">
        <v>1594</v>
      </c>
      <c r="U30" s="2" t="s">
        <v>1594</v>
      </c>
      <c r="V30" s="2" t="s">
        <v>1594</v>
      </c>
      <c r="W30" s="2" t="s">
        <v>1594</v>
      </c>
      <c r="X30" s="2" t="s">
        <v>1594</v>
      </c>
      <c r="Y30" s="2" t="s">
        <v>1594</v>
      </c>
      <c r="Z30" s="2" t="s">
        <v>1594</v>
      </c>
      <c r="AA30" s="2" t="s">
        <v>1594</v>
      </c>
      <c r="AB30" s="2" t="s">
        <v>1594</v>
      </c>
      <c r="AC30" s="2" t="s">
        <v>1594</v>
      </c>
      <c r="AD30" s="2" t="s">
        <v>1594</v>
      </c>
      <c r="AE30" s="2" t="s">
        <v>1594</v>
      </c>
      <c r="AF30" s="2" t="s">
        <v>1594</v>
      </c>
      <c r="AG30" s="2" t="s">
        <v>1594</v>
      </c>
      <c r="AH30" s="2" t="s">
        <v>1594</v>
      </c>
      <c r="AI30" s="2" t="s">
        <v>1594</v>
      </c>
      <c r="AJ30" s="2" t="s">
        <v>1594</v>
      </c>
      <c r="AK30" s="2" t="s">
        <v>1594</v>
      </c>
      <c r="AL30" s="2" t="s">
        <v>1594</v>
      </c>
      <c r="AM30" s="2" t="s">
        <v>1594</v>
      </c>
      <c r="AN30" s="2" t="s">
        <v>1594</v>
      </c>
      <c r="AO30" s="2" t="s">
        <v>1594</v>
      </c>
      <c r="AP30" s="2" t="s">
        <v>1594</v>
      </c>
      <c r="AQ30" s="2" t="s">
        <v>1594</v>
      </c>
      <c r="AR30" s="2" t="s">
        <v>1594</v>
      </c>
      <c r="AS30" s="2" t="s">
        <v>1594</v>
      </c>
      <c r="AT30" s="2" t="s">
        <v>1594</v>
      </c>
      <c r="AU30" s="2" t="s">
        <v>1594</v>
      </c>
      <c r="AV30" s="2" t="s">
        <v>1594</v>
      </c>
      <c r="AW30" s="2" t="s">
        <v>1594</v>
      </c>
      <c r="AX30" s="2" t="s">
        <v>1594</v>
      </c>
      <c r="AY30" s="2" t="s">
        <v>1594</v>
      </c>
      <c r="AZ30" s="2" t="s">
        <v>1594</v>
      </c>
      <c r="BA30" s="2" t="s">
        <v>1594</v>
      </c>
    </row>
    <row r="31" spans="1:54" s="7" customFormat="1" x14ac:dyDescent="0.35">
      <c r="A31" t="s">
        <v>1555</v>
      </c>
      <c r="B31" s="2" t="s">
        <v>1594</v>
      </c>
      <c r="C31" s="2" t="s">
        <v>1594</v>
      </c>
      <c r="D31" s="2" t="s">
        <v>1594</v>
      </c>
      <c r="E31" s="2" t="s">
        <v>1594</v>
      </c>
      <c r="F31" s="2" t="s">
        <v>1594</v>
      </c>
      <c r="G31" s="2" t="s">
        <v>1594</v>
      </c>
      <c r="H31" s="2" t="s">
        <v>1594</v>
      </c>
      <c r="I31" s="2" t="s">
        <v>1594</v>
      </c>
      <c r="J31" s="2" t="s">
        <v>1594</v>
      </c>
      <c r="K31" s="2" t="s">
        <v>1594</v>
      </c>
      <c r="L31" s="2" t="s">
        <v>1594</v>
      </c>
      <c r="M31" s="2" t="s">
        <v>1594</v>
      </c>
      <c r="N31" s="2" t="s">
        <v>1594</v>
      </c>
      <c r="O31" s="2" t="s">
        <v>1594</v>
      </c>
      <c r="P31" s="2" t="s">
        <v>1594</v>
      </c>
      <c r="Q31" s="2" t="s">
        <v>1594</v>
      </c>
      <c r="R31" s="2" t="s">
        <v>1594</v>
      </c>
      <c r="S31" s="2" t="s">
        <v>1594</v>
      </c>
      <c r="T31" s="2" t="s">
        <v>1594</v>
      </c>
      <c r="U31" s="2" t="s">
        <v>1594</v>
      </c>
      <c r="V31" s="2" t="s">
        <v>1594</v>
      </c>
      <c r="W31" s="2" t="s">
        <v>1594</v>
      </c>
      <c r="X31" s="2" t="s">
        <v>1594</v>
      </c>
      <c r="Y31" s="2" t="s">
        <v>1594</v>
      </c>
      <c r="Z31" s="2" t="s">
        <v>1594</v>
      </c>
      <c r="AA31" s="2" t="s">
        <v>1594</v>
      </c>
      <c r="AB31" s="2" t="s">
        <v>1594</v>
      </c>
      <c r="AC31" s="2" t="s">
        <v>1594</v>
      </c>
      <c r="AD31" s="2" t="s">
        <v>1594</v>
      </c>
      <c r="AE31" s="2" t="s">
        <v>1594</v>
      </c>
      <c r="AF31" s="2" t="s">
        <v>1594</v>
      </c>
      <c r="AG31" s="2" t="s">
        <v>1594</v>
      </c>
      <c r="AH31" s="2" t="s">
        <v>1594</v>
      </c>
      <c r="AI31" s="2" t="s">
        <v>1594</v>
      </c>
      <c r="AJ31" s="2" t="s">
        <v>1594</v>
      </c>
      <c r="AK31" s="2" t="s">
        <v>1594</v>
      </c>
      <c r="AL31" s="2" t="s">
        <v>1594</v>
      </c>
      <c r="AM31" s="2" t="s">
        <v>1594</v>
      </c>
      <c r="AN31" s="2" t="s">
        <v>1594</v>
      </c>
      <c r="AO31" s="2" t="s">
        <v>1594</v>
      </c>
      <c r="AP31" s="2" t="s">
        <v>1594</v>
      </c>
      <c r="AQ31" s="2" t="s">
        <v>1594</v>
      </c>
      <c r="AR31" s="2" t="s">
        <v>1594</v>
      </c>
      <c r="AS31" s="2" t="s">
        <v>1594</v>
      </c>
      <c r="AT31" s="2" t="s">
        <v>1594</v>
      </c>
      <c r="AU31" s="2" t="s">
        <v>1594</v>
      </c>
      <c r="AV31" s="2" t="s">
        <v>1594</v>
      </c>
      <c r="AW31" s="2" t="s">
        <v>1594</v>
      </c>
      <c r="AX31" s="2" t="s">
        <v>1594</v>
      </c>
      <c r="AY31" s="2" t="s">
        <v>1594</v>
      </c>
      <c r="AZ31" s="2" t="s">
        <v>1594</v>
      </c>
      <c r="BA31" s="2" t="s">
        <v>1594</v>
      </c>
      <c r="BB31"/>
    </row>
    <row r="32" spans="1:54" x14ac:dyDescent="0.35">
      <c r="A32" t="s">
        <v>1562</v>
      </c>
      <c r="B32" s="2" t="s">
        <v>1594</v>
      </c>
      <c r="C32" s="2" t="s">
        <v>1594</v>
      </c>
      <c r="D32" s="2" t="s">
        <v>1594</v>
      </c>
      <c r="E32" s="2" t="s">
        <v>1594</v>
      </c>
      <c r="F32" s="2" t="s">
        <v>1594</v>
      </c>
      <c r="G32" s="2" t="s">
        <v>1594</v>
      </c>
      <c r="H32" s="2" t="s">
        <v>1594</v>
      </c>
      <c r="I32" s="2" t="s">
        <v>1594</v>
      </c>
      <c r="J32" s="2" t="s">
        <v>1594</v>
      </c>
      <c r="K32" s="2" t="s">
        <v>1594</v>
      </c>
      <c r="L32" s="2" t="s">
        <v>1594</v>
      </c>
      <c r="M32" s="2" t="s">
        <v>1594</v>
      </c>
      <c r="N32" s="2" t="s">
        <v>1594</v>
      </c>
      <c r="O32" s="2" t="s">
        <v>1594</v>
      </c>
      <c r="P32" s="2" t="s">
        <v>1594</v>
      </c>
      <c r="Q32" s="2" t="s">
        <v>1594</v>
      </c>
      <c r="R32" s="2" t="s">
        <v>1594</v>
      </c>
      <c r="S32" s="2" t="s">
        <v>1594</v>
      </c>
      <c r="T32" s="2" t="s">
        <v>1594</v>
      </c>
      <c r="U32" s="2" t="s">
        <v>1594</v>
      </c>
      <c r="V32" s="2" t="s">
        <v>1594</v>
      </c>
      <c r="W32" s="2" t="s">
        <v>1594</v>
      </c>
      <c r="X32" s="2" t="s">
        <v>1594</v>
      </c>
      <c r="Y32" s="2" t="s">
        <v>1594</v>
      </c>
      <c r="Z32" s="2" t="s">
        <v>1594</v>
      </c>
      <c r="AA32" s="2" t="s">
        <v>1594</v>
      </c>
      <c r="AB32" s="2" t="s">
        <v>1594</v>
      </c>
      <c r="AC32" s="2" t="s">
        <v>1594</v>
      </c>
      <c r="AD32" s="2" t="s">
        <v>1594</v>
      </c>
      <c r="AE32" s="2" t="s">
        <v>1594</v>
      </c>
      <c r="AF32" s="2" t="s">
        <v>1594</v>
      </c>
      <c r="AG32" s="2" t="s">
        <v>1594</v>
      </c>
      <c r="AH32" s="2" t="s">
        <v>1594</v>
      </c>
      <c r="AI32" s="2" t="s">
        <v>1594</v>
      </c>
      <c r="AJ32" s="2" t="s">
        <v>1594</v>
      </c>
      <c r="AK32" s="2" t="s">
        <v>1594</v>
      </c>
      <c r="AL32" s="2" t="s">
        <v>1594</v>
      </c>
      <c r="AM32" s="2" t="s">
        <v>1594</v>
      </c>
      <c r="AN32" s="2" t="s">
        <v>1594</v>
      </c>
      <c r="AO32" s="2" t="s">
        <v>1594</v>
      </c>
      <c r="AP32" s="2" t="s">
        <v>1594</v>
      </c>
      <c r="AQ32" s="2" t="s">
        <v>1594</v>
      </c>
      <c r="AR32" s="2" t="s">
        <v>1594</v>
      </c>
      <c r="AS32" s="2" t="s">
        <v>1594</v>
      </c>
      <c r="AT32" s="2" t="s">
        <v>1594</v>
      </c>
      <c r="AU32" s="2" t="s">
        <v>1594</v>
      </c>
      <c r="AV32" s="2" t="s">
        <v>1594</v>
      </c>
      <c r="AW32" s="2" t="s">
        <v>1594</v>
      </c>
      <c r="AX32" s="2" t="s">
        <v>1594</v>
      </c>
      <c r="AY32" s="2" t="s">
        <v>1594</v>
      </c>
      <c r="AZ32" s="2" t="s">
        <v>1594</v>
      </c>
      <c r="BA32" s="2" t="s">
        <v>1594</v>
      </c>
    </row>
    <row r="33" spans="1:54" x14ac:dyDescent="0.35">
      <c r="A33" t="s">
        <v>1521</v>
      </c>
      <c r="B33" s="2" t="s">
        <v>1594</v>
      </c>
      <c r="C33" s="2" t="s">
        <v>1594</v>
      </c>
      <c r="D33" s="2" t="s">
        <v>1594</v>
      </c>
      <c r="E33" s="2" t="s">
        <v>1594</v>
      </c>
      <c r="F33" s="2" t="s">
        <v>1594</v>
      </c>
      <c r="G33" s="2" t="s">
        <v>1594</v>
      </c>
      <c r="H33" s="2" t="s">
        <v>1594</v>
      </c>
      <c r="I33" s="2" t="s">
        <v>1594</v>
      </c>
      <c r="J33" s="2" t="s">
        <v>1594</v>
      </c>
      <c r="K33" s="2" t="s">
        <v>1594</v>
      </c>
      <c r="L33" s="2" t="s">
        <v>1594</v>
      </c>
      <c r="M33" s="2" t="s">
        <v>1594</v>
      </c>
      <c r="N33" s="2" t="s">
        <v>1594</v>
      </c>
      <c r="O33" s="2" t="s">
        <v>1594</v>
      </c>
      <c r="P33" s="2" t="s">
        <v>1594</v>
      </c>
      <c r="Q33" s="2" t="s">
        <v>1594</v>
      </c>
      <c r="R33" s="2" t="s">
        <v>1594</v>
      </c>
      <c r="S33" s="2" t="s">
        <v>1594</v>
      </c>
      <c r="T33" s="2" t="s">
        <v>1594</v>
      </c>
      <c r="U33" s="2" t="s">
        <v>1594</v>
      </c>
      <c r="V33" s="2" t="s">
        <v>1594</v>
      </c>
      <c r="W33" s="2" t="s">
        <v>1594</v>
      </c>
      <c r="X33" s="2" t="s">
        <v>1594</v>
      </c>
      <c r="Y33" s="2" t="s">
        <v>1594</v>
      </c>
      <c r="Z33" s="2" t="s">
        <v>1594</v>
      </c>
      <c r="AA33" s="2" t="s">
        <v>1594</v>
      </c>
      <c r="AB33" s="2" t="s">
        <v>1594</v>
      </c>
      <c r="AC33" s="2" t="s">
        <v>1594</v>
      </c>
      <c r="AD33" s="2" t="s">
        <v>1594</v>
      </c>
      <c r="AE33" s="2" t="s">
        <v>1594</v>
      </c>
      <c r="AF33" s="2" t="s">
        <v>1594</v>
      </c>
      <c r="AG33" s="2" t="s">
        <v>1594</v>
      </c>
      <c r="AH33" s="2" t="s">
        <v>1594</v>
      </c>
      <c r="AI33" s="2" t="s">
        <v>1594</v>
      </c>
      <c r="AJ33" s="2" t="s">
        <v>1594</v>
      </c>
      <c r="AK33" s="2" t="s">
        <v>1594</v>
      </c>
      <c r="AL33" s="2" t="s">
        <v>1594</v>
      </c>
      <c r="AM33" s="2" t="s">
        <v>1594</v>
      </c>
      <c r="AN33" s="2" t="s">
        <v>1594</v>
      </c>
      <c r="AO33" s="2" t="s">
        <v>1594</v>
      </c>
      <c r="AP33" s="2" t="s">
        <v>1594</v>
      </c>
      <c r="AQ33" s="2" t="s">
        <v>1594</v>
      </c>
      <c r="AR33" s="2" t="s">
        <v>1594</v>
      </c>
      <c r="AS33" s="2" t="s">
        <v>1594</v>
      </c>
      <c r="AT33" s="2" t="s">
        <v>1594</v>
      </c>
      <c r="AU33" s="2" t="s">
        <v>1594</v>
      </c>
      <c r="AV33" s="2" t="s">
        <v>1594</v>
      </c>
      <c r="AW33" s="2" t="s">
        <v>1594</v>
      </c>
      <c r="AX33" s="2" t="s">
        <v>1594</v>
      </c>
      <c r="AY33" s="2" t="s">
        <v>1594</v>
      </c>
      <c r="AZ33" s="2" t="s">
        <v>1594</v>
      </c>
      <c r="BA33" s="2" t="s">
        <v>1594</v>
      </c>
    </row>
    <row r="34" spans="1:54" x14ac:dyDescent="0.35">
      <c r="A34" t="s">
        <v>1551</v>
      </c>
      <c r="B34" s="2" t="s">
        <v>1594</v>
      </c>
      <c r="C34" s="2" t="s">
        <v>1594</v>
      </c>
      <c r="D34" s="2" t="s">
        <v>1594</v>
      </c>
      <c r="E34" s="2" t="s">
        <v>1594</v>
      </c>
      <c r="F34" s="2" t="s">
        <v>1594</v>
      </c>
      <c r="G34" s="2" t="s">
        <v>1594</v>
      </c>
      <c r="H34" s="2" t="s">
        <v>1594</v>
      </c>
      <c r="I34" s="2" t="s">
        <v>1594</v>
      </c>
      <c r="J34" s="2" t="s">
        <v>1594</v>
      </c>
      <c r="K34" s="2" t="s">
        <v>1594</v>
      </c>
      <c r="L34" s="2" t="s">
        <v>1594</v>
      </c>
      <c r="M34" s="2" t="s">
        <v>1594</v>
      </c>
      <c r="N34" s="2" t="s">
        <v>1594</v>
      </c>
      <c r="O34" s="2" t="s">
        <v>1594</v>
      </c>
      <c r="P34" s="2" t="s">
        <v>1594</v>
      </c>
      <c r="Q34" s="2" t="s">
        <v>1594</v>
      </c>
      <c r="R34" s="2" t="s">
        <v>1594</v>
      </c>
      <c r="S34" s="2" t="s">
        <v>1594</v>
      </c>
      <c r="T34" s="2" t="s">
        <v>1594</v>
      </c>
      <c r="U34" s="2" t="s">
        <v>1594</v>
      </c>
      <c r="V34" s="2" t="s">
        <v>1594</v>
      </c>
      <c r="W34" s="2" t="s">
        <v>1594</v>
      </c>
      <c r="X34" s="2" t="s">
        <v>1594</v>
      </c>
      <c r="Y34" s="2" t="s">
        <v>1594</v>
      </c>
      <c r="Z34" s="2" t="s">
        <v>1594</v>
      </c>
      <c r="AA34" s="2" t="s">
        <v>1594</v>
      </c>
      <c r="AB34" s="2" t="s">
        <v>1594</v>
      </c>
      <c r="AC34" s="2" t="s">
        <v>1594</v>
      </c>
      <c r="AD34" s="2" t="s">
        <v>1594</v>
      </c>
      <c r="AE34" s="2" t="s">
        <v>1594</v>
      </c>
      <c r="AF34" s="2" t="s">
        <v>1594</v>
      </c>
      <c r="AG34" s="2" t="s">
        <v>1594</v>
      </c>
      <c r="AH34" s="2" t="s">
        <v>1594</v>
      </c>
      <c r="AI34" s="2" t="s">
        <v>1594</v>
      </c>
      <c r="AJ34" s="2" t="s">
        <v>1594</v>
      </c>
      <c r="AK34" s="2" t="s">
        <v>1594</v>
      </c>
      <c r="AL34" s="2" t="s">
        <v>1594</v>
      </c>
      <c r="AM34" s="2" t="s">
        <v>1594</v>
      </c>
      <c r="AN34" s="2" t="s">
        <v>1594</v>
      </c>
      <c r="AO34" s="2" t="s">
        <v>1594</v>
      </c>
      <c r="AP34" s="2" t="s">
        <v>1594</v>
      </c>
      <c r="AQ34" s="2" t="s">
        <v>1594</v>
      </c>
      <c r="AR34" s="2" t="s">
        <v>1594</v>
      </c>
      <c r="AS34" s="2" t="s">
        <v>1594</v>
      </c>
      <c r="AT34" s="2" t="s">
        <v>1594</v>
      </c>
      <c r="AU34" s="2" t="s">
        <v>1594</v>
      </c>
      <c r="AV34" s="2" t="s">
        <v>1594</v>
      </c>
      <c r="AW34" s="2" t="s">
        <v>1594</v>
      </c>
      <c r="AX34" s="2" t="s">
        <v>1594</v>
      </c>
      <c r="AY34" s="2" t="s">
        <v>1594</v>
      </c>
      <c r="AZ34" s="2" t="s">
        <v>1594</v>
      </c>
      <c r="BA34" s="2" t="s">
        <v>1594</v>
      </c>
    </row>
    <row r="35" spans="1:54" x14ac:dyDescent="0.35">
      <c r="A35" t="s">
        <v>1558</v>
      </c>
      <c r="B35" s="2" t="s">
        <v>1594</v>
      </c>
      <c r="C35" s="2" t="s">
        <v>1594</v>
      </c>
      <c r="D35" s="2" t="s">
        <v>1594</v>
      </c>
      <c r="E35" s="2" t="s">
        <v>1594</v>
      </c>
      <c r="F35" s="2" t="s">
        <v>1594</v>
      </c>
      <c r="G35" s="2" t="s">
        <v>1594</v>
      </c>
      <c r="H35" s="2" t="s">
        <v>1594</v>
      </c>
      <c r="I35" s="2" t="s">
        <v>1594</v>
      </c>
      <c r="J35" s="2" t="s">
        <v>1594</v>
      </c>
      <c r="K35" s="2" t="s">
        <v>1594</v>
      </c>
      <c r="L35" s="2" t="s">
        <v>1594</v>
      </c>
      <c r="M35" s="2" t="s">
        <v>1594</v>
      </c>
      <c r="N35" s="2" t="s">
        <v>1594</v>
      </c>
      <c r="O35" s="2" t="s">
        <v>1594</v>
      </c>
      <c r="P35" s="2" t="s">
        <v>1594</v>
      </c>
      <c r="Q35" s="2" t="s">
        <v>1594</v>
      </c>
      <c r="R35" s="2" t="s">
        <v>1594</v>
      </c>
      <c r="S35" s="2" t="s">
        <v>1594</v>
      </c>
      <c r="T35" s="2" t="s">
        <v>1594</v>
      </c>
      <c r="U35" s="2" t="s">
        <v>1594</v>
      </c>
      <c r="V35" s="2" t="s">
        <v>1594</v>
      </c>
      <c r="W35" s="2" t="s">
        <v>1594</v>
      </c>
      <c r="X35" s="2" t="s">
        <v>1594</v>
      </c>
      <c r="Y35" s="2" t="s">
        <v>1594</v>
      </c>
      <c r="Z35" s="2" t="s">
        <v>1594</v>
      </c>
      <c r="AA35" s="2" t="s">
        <v>1594</v>
      </c>
      <c r="AB35" s="2" t="s">
        <v>1594</v>
      </c>
      <c r="AC35" s="2" t="s">
        <v>1594</v>
      </c>
      <c r="AD35" s="2" t="s">
        <v>1594</v>
      </c>
      <c r="AE35" s="2" t="s">
        <v>1594</v>
      </c>
      <c r="AF35" s="2" t="s">
        <v>1594</v>
      </c>
      <c r="AG35" s="2" t="s">
        <v>1594</v>
      </c>
      <c r="AH35" s="2" t="s">
        <v>1594</v>
      </c>
      <c r="AI35" s="2" t="s">
        <v>1594</v>
      </c>
      <c r="AJ35" s="2" t="s">
        <v>1594</v>
      </c>
      <c r="AK35" s="2" t="s">
        <v>1594</v>
      </c>
      <c r="AL35" s="2" t="s">
        <v>1594</v>
      </c>
      <c r="AM35" s="2" t="s">
        <v>1594</v>
      </c>
      <c r="AN35" s="2" t="s">
        <v>1594</v>
      </c>
      <c r="AO35" s="2" t="s">
        <v>1594</v>
      </c>
      <c r="AP35" s="2" t="s">
        <v>1594</v>
      </c>
      <c r="AQ35" s="2" t="s">
        <v>1594</v>
      </c>
      <c r="AR35" s="2" t="s">
        <v>1594</v>
      </c>
      <c r="AS35" s="2" t="s">
        <v>1594</v>
      </c>
      <c r="AT35" s="2" t="s">
        <v>1594</v>
      </c>
      <c r="AU35" s="2" t="s">
        <v>1594</v>
      </c>
      <c r="AV35" s="2" t="s">
        <v>1594</v>
      </c>
      <c r="AW35" s="2" t="s">
        <v>1594</v>
      </c>
      <c r="AX35" s="2" t="s">
        <v>1594</v>
      </c>
      <c r="AY35" s="2" t="s">
        <v>1594</v>
      </c>
      <c r="AZ35" s="2" t="s">
        <v>1594</v>
      </c>
      <c r="BA35" s="2" t="s">
        <v>1594</v>
      </c>
    </row>
    <row r="36" spans="1:54" x14ac:dyDescent="0.35">
      <c r="A36" t="s">
        <v>1508</v>
      </c>
      <c r="B36" s="2" t="s">
        <v>1594</v>
      </c>
      <c r="C36" s="2" t="s">
        <v>1594</v>
      </c>
      <c r="D36" s="2" t="s">
        <v>1594</v>
      </c>
      <c r="E36" s="2" t="s">
        <v>1594</v>
      </c>
      <c r="F36" s="2" t="s">
        <v>1594</v>
      </c>
      <c r="G36" s="2" t="s">
        <v>1594</v>
      </c>
      <c r="H36" s="2" t="s">
        <v>1594</v>
      </c>
      <c r="I36" s="2" t="s">
        <v>1594</v>
      </c>
      <c r="J36" s="2" t="s">
        <v>1594</v>
      </c>
      <c r="K36" s="2" t="s">
        <v>1594</v>
      </c>
      <c r="L36" s="2" t="s">
        <v>1594</v>
      </c>
      <c r="M36" s="2" t="s">
        <v>1594</v>
      </c>
      <c r="N36" s="2" t="s">
        <v>1594</v>
      </c>
      <c r="O36" s="2" t="s">
        <v>1594</v>
      </c>
      <c r="P36" s="2" t="s">
        <v>1594</v>
      </c>
      <c r="Q36" s="2" t="s">
        <v>1594</v>
      </c>
      <c r="R36" s="2" t="s">
        <v>1594</v>
      </c>
      <c r="S36" s="2" t="s">
        <v>1594</v>
      </c>
      <c r="T36" s="2" t="s">
        <v>1594</v>
      </c>
      <c r="U36" s="2" t="s">
        <v>1594</v>
      </c>
      <c r="V36" s="2" t="s">
        <v>1594</v>
      </c>
      <c r="W36" s="2" t="s">
        <v>1594</v>
      </c>
      <c r="X36" s="2" t="s">
        <v>1594</v>
      </c>
      <c r="Y36" s="2" t="s">
        <v>1594</v>
      </c>
      <c r="Z36" s="2" t="s">
        <v>1594</v>
      </c>
      <c r="AA36" s="2" t="s">
        <v>1594</v>
      </c>
      <c r="AB36" s="2" t="s">
        <v>1594</v>
      </c>
      <c r="AC36" s="2" t="s">
        <v>1594</v>
      </c>
      <c r="AD36" s="2" t="s">
        <v>1594</v>
      </c>
      <c r="AE36" s="2" t="s">
        <v>1594</v>
      </c>
      <c r="AF36" s="2" t="s">
        <v>1594</v>
      </c>
      <c r="AG36" s="2" t="s">
        <v>1594</v>
      </c>
      <c r="AH36" s="2" t="s">
        <v>1594</v>
      </c>
      <c r="AI36" s="2" t="s">
        <v>1594</v>
      </c>
      <c r="AJ36" s="2" t="s">
        <v>1594</v>
      </c>
      <c r="AK36" s="2" t="s">
        <v>1594</v>
      </c>
      <c r="AL36" s="2" t="s">
        <v>1594</v>
      </c>
      <c r="AM36" s="2" t="s">
        <v>1594</v>
      </c>
      <c r="AN36" s="2" t="s">
        <v>1594</v>
      </c>
      <c r="AO36" s="2" t="s">
        <v>1594</v>
      </c>
      <c r="AP36" s="2" t="s">
        <v>1594</v>
      </c>
      <c r="AQ36" s="2" t="s">
        <v>1594</v>
      </c>
      <c r="AR36" s="2" t="s">
        <v>1594</v>
      </c>
      <c r="AS36" s="2" t="s">
        <v>1594</v>
      </c>
      <c r="AT36" s="2" t="s">
        <v>1594</v>
      </c>
      <c r="AU36" s="2" t="s">
        <v>1594</v>
      </c>
      <c r="AV36" s="2" t="s">
        <v>1594</v>
      </c>
      <c r="AW36" s="2" t="s">
        <v>1594</v>
      </c>
      <c r="AX36" s="2" t="s">
        <v>1594</v>
      </c>
      <c r="AY36" s="2" t="s">
        <v>1594</v>
      </c>
      <c r="AZ36" s="2" t="s">
        <v>1594</v>
      </c>
      <c r="BA36" s="2" t="s">
        <v>1594</v>
      </c>
    </row>
    <row r="37" spans="1:54" x14ac:dyDescent="0.35">
      <c r="A37" s="7" t="s">
        <v>1544</v>
      </c>
      <c r="B37" s="2" t="s">
        <v>1594</v>
      </c>
      <c r="C37" s="2" t="s">
        <v>1594</v>
      </c>
      <c r="D37" s="2" t="s">
        <v>1594</v>
      </c>
      <c r="E37" s="2" t="s">
        <v>1594</v>
      </c>
      <c r="F37" s="2" t="s">
        <v>1594</v>
      </c>
      <c r="G37" s="2" t="s">
        <v>1594</v>
      </c>
      <c r="H37" s="2" t="s">
        <v>1594</v>
      </c>
      <c r="I37" s="2" t="s">
        <v>1594</v>
      </c>
      <c r="J37" s="2" t="s">
        <v>1594</v>
      </c>
      <c r="K37" s="2" t="s">
        <v>1594</v>
      </c>
      <c r="L37" s="2" t="s">
        <v>1594</v>
      </c>
      <c r="M37" s="2" t="s">
        <v>1594</v>
      </c>
      <c r="N37" s="2" t="s">
        <v>1594</v>
      </c>
      <c r="O37" s="2" t="s">
        <v>1594</v>
      </c>
      <c r="P37" s="2" t="s">
        <v>1594</v>
      </c>
      <c r="Q37" s="2" t="s">
        <v>1594</v>
      </c>
      <c r="R37" s="2" t="s">
        <v>1594</v>
      </c>
      <c r="S37" s="2" t="s">
        <v>1594</v>
      </c>
      <c r="T37" s="2" t="s">
        <v>1594</v>
      </c>
      <c r="U37" s="2" t="s">
        <v>1594</v>
      </c>
      <c r="V37" s="2" t="s">
        <v>1594</v>
      </c>
      <c r="W37" s="2" t="s">
        <v>1594</v>
      </c>
      <c r="X37" s="2" t="s">
        <v>1594</v>
      </c>
      <c r="Y37" s="2" t="s">
        <v>1594</v>
      </c>
      <c r="Z37" s="2" t="s">
        <v>1594</v>
      </c>
      <c r="AA37" s="2" t="s">
        <v>1594</v>
      </c>
      <c r="AB37" s="2" t="s">
        <v>1594</v>
      </c>
      <c r="AC37" s="2" t="s">
        <v>1594</v>
      </c>
      <c r="AD37" s="2" t="s">
        <v>1594</v>
      </c>
      <c r="AE37" s="2" t="s">
        <v>1594</v>
      </c>
      <c r="AF37" s="2" t="s">
        <v>1594</v>
      </c>
      <c r="AG37" s="2" t="s">
        <v>1594</v>
      </c>
      <c r="AH37" s="2" t="s">
        <v>1594</v>
      </c>
      <c r="AI37" s="2" t="s">
        <v>1594</v>
      </c>
      <c r="AJ37" s="2" t="s">
        <v>1594</v>
      </c>
      <c r="AK37" s="2" t="s">
        <v>1594</v>
      </c>
      <c r="AL37" s="2" t="s">
        <v>1594</v>
      </c>
      <c r="AM37" s="2" t="s">
        <v>1594</v>
      </c>
      <c r="AN37" s="2" t="s">
        <v>1594</v>
      </c>
      <c r="AO37" s="2" t="s">
        <v>1594</v>
      </c>
      <c r="AP37" s="2" t="s">
        <v>1594</v>
      </c>
      <c r="AQ37" s="2" t="s">
        <v>1594</v>
      </c>
      <c r="AR37" s="2" t="s">
        <v>1594</v>
      </c>
      <c r="AS37" s="2" t="s">
        <v>1594</v>
      </c>
      <c r="AT37" s="2" t="s">
        <v>1594</v>
      </c>
      <c r="AU37" s="2" t="s">
        <v>1594</v>
      </c>
      <c r="AV37" s="2" t="s">
        <v>1594</v>
      </c>
      <c r="AW37" s="2" t="s">
        <v>1594</v>
      </c>
      <c r="AX37" s="2" t="s">
        <v>1594</v>
      </c>
      <c r="AY37" s="2" t="s">
        <v>1594</v>
      </c>
      <c r="AZ37" s="2" t="s">
        <v>1594</v>
      </c>
      <c r="BA37" s="2" t="s">
        <v>1594</v>
      </c>
      <c r="BB37" s="7"/>
    </row>
    <row r="38" spans="1:54" x14ac:dyDescent="0.35">
      <c r="A38" t="s">
        <v>1491</v>
      </c>
      <c r="B38" s="2" t="s">
        <v>1594</v>
      </c>
      <c r="C38" s="2" t="s">
        <v>1594</v>
      </c>
      <c r="D38" s="2" t="s">
        <v>1594</v>
      </c>
      <c r="E38" s="2" t="s">
        <v>1594</v>
      </c>
      <c r="F38" s="2" t="s">
        <v>1594</v>
      </c>
      <c r="G38" s="2" t="s">
        <v>1594</v>
      </c>
      <c r="H38" s="2" t="s">
        <v>1594</v>
      </c>
      <c r="I38" s="2" t="s">
        <v>1594</v>
      </c>
      <c r="J38" s="2" t="s">
        <v>1594</v>
      </c>
      <c r="K38" s="2" t="s">
        <v>1594</v>
      </c>
      <c r="L38" s="2" t="s">
        <v>1594</v>
      </c>
      <c r="M38" s="2" t="s">
        <v>1594</v>
      </c>
      <c r="N38" s="2" t="s">
        <v>1594</v>
      </c>
      <c r="O38" s="2" t="s">
        <v>1594</v>
      </c>
      <c r="P38" s="2" t="s">
        <v>1594</v>
      </c>
      <c r="Q38" s="2" t="s">
        <v>1594</v>
      </c>
      <c r="R38" s="2" t="s">
        <v>1594</v>
      </c>
      <c r="S38" s="2" t="s">
        <v>1594</v>
      </c>
      <c r="T38" s="2" t="s">
        <v>1594</v>
      </c>
      <c r="U38" s="2" t="s">
        <v>1594</v>
      </c>
      <c r="V38" s="2" t="s">
        <v>1594</v>
      </c>
      <c r="W38" s="2" t="s">
        <v>1594</v>
      </c>
      <c r="X38" s="2" t="s">
        <v>1594</v>
      </c>
      <c r="Y38" s="2" t="s">
        <v>1594</v>
      </c>
      <c r="Z38" s="2" t="s">
        <v>1594</v>
      </c>
      <c r="AA38" s="2" t="s">
        <v>1594</v>
      </c>
      <c r="AB38" s="2" t="s">
        <v>1594</v>
      </c>
      <c r="AC38" s="2" t="s">
        <v>1594</v>
      </c>
      <c r="AD38" s="2" t="s">
        <v>1594</v>
      </c>
      <c r="AE38" s="2" t="s">
        <v>1594</v>
      </c>
      <c r="AF38" s="2" t="s">
        <v>1594</v>
      </c>
      <c r="AG38" s="2" t="s">
        <v>1594</v>
      </c>
      <c r="AH38" s="2" t="s">
        <v>1594</v>
      </c>
      <c r="AI38" s="2" t="s">
        <v>1594</v>
      </c>
      <c r="AJ38" s="2" t="s">
        <v>1594</v>
      </c>
      <c r="AK38" s="2" t="s">
        <v>1594</v>
      </c>
      <c r="AL38" s="2" t="s">
        <v>1594</v>
      </c>
      <c r="AM38" s="2" t="s">
        <v>1594</v>
      </c>
      <c r="AN38" s="2" t="s">
        <v>1594</v>
      </c>
      <c r="AO38" s="2" t="s">
        <v>1594</v>
      </c>
      <c r="AP38" s="2" t="s">
        <v>1594</v>
      </c>
      <c r="AQ38" s="2" t="s">
        <v>1594</v>
      </c>
      <c r="AR38" s="2" t="s">
        <v>1594</v>
      </c>
      <c r="AS38" s="2" t="s">
        <v>1594</v>
      </c>
      <c r="AT38" s="2" t="s">
        <v>1594</v>
      </c>
      <c r="AU38" s="2" t="s">
        <v>1594</v>
      </c>
      <c r="AV38" s="2" t="s">
        <v>1594</v>
      </c>
      <c r="AW38" s="2" t="s">
        <v>1594</v>
      </c>
      <c r="AX38" s="2" t="s">
        <v>1594</v>
      </c>
      <c r="AY38" s="2" t="s">
        <v>1594</v>
      </c>
      <c r="AZ38" s="2" t="s">
        <v>1594</v>
      </c>
      <c r="BA38" s="2" t="s">
        <v>1594</v>
      </c>
    </row>
    <row r="39" spans="1:54" x14ac:dyDescent="0.35">
      <c r="A39" t="s">
        <v>1535</v>
      </c>
      <c r="B39" s="2" t="s">
        <v>1594</v>
      </c>
      <c r="C39" s="2" t="s">
        <v>1594</v>
      </c>
      <c r="D39" s="2" t="s">
        <v>1594</v>
      </c>
      <c r="E39" s="2" t="s">
        <v>1594</v>
      </c>
      <c r="F39" s="2" t="s">
        <v>1594</v>
      </c>
      <c r="G39" s="2" t="s">
        <v>1594</v>
      </c>
      <c r="H39" s="2" t="s">
        <v>1594</v>
      </c>
      <c r="I39" s="2" t="s">
        <v>1594</v>
      </c>
      <c r="J39" s="2" t="s">
        <v>1594</v>
      </c>
      <c r="K39" s="2" t="s">
        <v>1594</v>
      </c>
      <c r="L39" s="2" t="s">
        <v>1594</v>
      </c>
      <c r="M39" s="2" t="s">
        <v>1594</v>
      </c>
      <c r="N39" s="2" t="s">
        <v>1594</v>
      </c>
      <c r="O39" s="2" t="s">
        <v>1594</v>
      </c>
      <c r="P39" s="2" t="s">
        <v>1594</v>
      </c>
      <c r="Q39" s="2" t="s">
        <v>1594</v>
      </c>
      <c r="R39" s="2" t="s">
        <v>1594</v>
      </c>
      <c r="S39" s="2" t="s">
        <v>1594</v>
      </c>
      <c r="T39" s="2" t="s">
        <v>1594</v>
      </c>
      <c r="U39" s="2" t="s">
        <v>1594</v>
      </c>
      <c r="V39" s="2" t="s">
        <v>1594</v>
      </c>
      <c r="W39" s="2" t="s">
        <v>1594</v>
      </c>
      <c r="X39" s="2" t="s">
        <v>1594</v>
      </c>
      <c r="Y39" s="2" t="s">
        <v>1594</v>
      </c>
      <c r="Z39" s="2" t="s">
        <v>1594</v>
      </c>
      <c r="AA39" s="2" t="s">
        <v>1594</v>
      </c>
      <c r="AB39" s="2" t="s">
        <v>1594</v>
      </c>
      <c r="AC39" s="2" t="s">
        <v>1594</v>
      </c>
      <c r="AD39" s="2" t="s">
        <v>1594</v>
      </c>
      <c r="AE39" s="2" t="s">
        <v>1594</v>
      </c>
      <c r="AF39" s="2" t="s">
        <v>1594</v>
      </c>
      <c r="AG39" s="2" t="s">
        <v>1594</v>
      </c>
      <c r="AH39" s="2" t="s">
        <v>1594</v>
      </c>
      <c r="AI39" s="2" t="s">
        <v>1594</v>
      </c>
      <c r="AJ39" s="2" t="s">
        <v>1594</v>
      </c>
      <c r="AK39" s="2" t="s">
        <v>1594</v>
      </c>
      <c r="AL39" s="2" t="s">
        <v>1594</v>
      </c>
      <c r="AM39" s="2" t="s">
        <v>1594</v>
      </c>
      <c r="AN39" s="2" t="s">
        <v>1594</v>
      </c>
      <c r="AO39" s="2" t="s">
        <v>1594</v>
      </c>
      <c r="AP39" s="2" t="s">
        <v>1594</v>
      </c>
      <c r="AQ39" s="2" t="s">
        <v>1594</v>
      </c>
      <c r="AR39" s="2" t="s">
        <v>1594</v>
      </c>
      <c r="AS39" s="2" t="s">
        <v>1594</v>
      </c>
      <c r="AT39" s="2" t="s">
        <v>1594</v>
      </c>
      <c r="AU39" s="2" t="s">
        <v>1594</v>
      </c>
      <c r="AV39" s="2" t="s">
        <v>1594</v>
      </c>
      <c r="AW39" s="2" t="s">
        <v>1594</v>
      </c>
      <c r="AX39" s="2" t="s">
        <v>1594</v>
      </c>
      <c r="AY39" s="2" t="s">
        <v>1594</v>
      </c>
      <c r="AZ39" s="2" t="s">
        <v>1594</v>
      </c>
      <c r="BA39" s="2" t="s">
        <v>1594</v>
      </c>
    </row>
    <row r="40" spans="1:54" x14ac:dyDescent="0.35">
      <c r="A40" t="s">
        <v>1504</v>
      </c>
      <c r="B40" s="2" t="s">
        <v>1594</v>
      </c>
      <c r="C40" s="2" t="s">
        <v>1594</v>
      </c>
      <c r="D40" s="2" t="s">
        <v>1594</v>
      </c>
      <c r="E40" s="2" t="s">
        <v>1594</v>
      </c>
      <c r="F40" s="2" t="s">
        <v>1594</v>
      </c>
      <c r="G40" s="2" t="s">
        <v>1594</v>
      </c>
      <c r="H40" s="2" t="s">
        <v>1594</v>
      </c>
      <c r="I40" s="2" t="s">
        <v>1594</v>
      </c>
      <c r="J40" s="2" t="s">
        <v>1594</v>
      </c>
      <c r="K40" s="2" t="s">
        <v>1594</v>
      </c>
      <c r="L40" s="2" t="s">
        <v>1594</v>
      </c>
      <c r="M40" s="2" t="s">
        <v>1594</v>
      </c>
      <c r="N40" s="2" t="s">
        <v>1594</v>
      </c>
      <c r="O40" s="2" t="s">
        <v>1594</v>
      </c>
      <c r="P40" s="2" t="s">
        <v>1594</v>
      </c>
      <c r="Q40" s="2" t="s">
        <v>1594</v>
      </c>
      <c r="R40" s="2" t="s">
        <v>1594</v>
      </c>
      <c r="S40" s="2" t="s">
        <v>1594</v>
      </c>
      <c r="T40" s="2" t="s">
        <v>1594</v>
      </c>
      <c r="U40" s="2" t="s">
        <v>1594</v>
      </c>
      <c r="V40" s="2" t="s">
        <v>1594</v>
      </c>
      <c r="W40" s="2" t="s">
        <v>1594</v>
      </c>
      <c r="X40" s="2" t="s">
        <v>1594</v>
      </c>
      <c r="Y40" s="2" t="s">
        <v>1594</v>
      </c>
      <c r="Z40" s="2" t="s">
        <v>1594</v>
      </c>
      <c r="AA40" s="2" t="s">
        <v>1594</v>
      </c>
      <c r="AB40" s="2" t="s">
        <v>1594</v>
      </c>
      <c r="AC40" s="2" t="s">
        <v>1594</v>
      </c>
      <c r="AD40" s="2" t="s">
        <v>1594</v>
      </c>
      <c r="AE40" s="2" t="s">
        <v>1594</v>
      </c>
      <c r="AF40" s="2" t="s">
        <v>1594</v>
      </c>
      <c r="AG40" s="2" t="s">
        <v>1594</v>
      </c>
      <c r="AH40" s="2" t="s">
        <v>1594</v>
      </c>
      <c r="AI40" s="2" t="s">
        <v>1594</v>
      </c>
      <c r="AJ40" s="2" t="s">
        <v>1594</v>
      </c>
      <c r="AK40" s="2" t="s">
        <v>1594</v>
      </c>
      <c r="AL40" s="2" t="s">
        <v>1594</v>
      </c>
      <c r="AM40" s="2" t="s">
        <v>1594</v>
      </c>
      <c r="AN40" s="2" t="s">
        <v>1594</v>
      </c>
      <c r="AO40" s="2" t="s">
        <v>1594</v>
      </c>
      <c r="AP40" s="2" t="s">
        <v>1594</v>
      </c>
      <c r="AQ40" s="2" t="s">
        <v>1594</v>
      </c>
      <c r="AR40" s="2" t="s">
        <v>1594</v>
      </c>
      <c r="AS40" s="2" t="s">
        <v>1594</v>
      </c>
      <c r="AT40" s="2" t="s">
        <v>1594</v>
      </c>
      <c r="AU40" s="2" t="s">
        <v>1594</v>
      </c>
      <c r="AV40" s="2" t="s">
        <v>1594</v>
      </c>
      <c r="AW40" s="2" t="s">
        <v>1594</v>
      </c>
      <c r="AX40" s="2" t="s">
        <v>1594</v>
      </c>
      <c r="AY40" s="2" t="s">
        <v>1594</v>
      </c>
      <c r="AZ40" s="2" t="s">
        <v>1594</v>
      </c>
      <c r="BA40" s="2" t="s">
        <v>1594</v>
      </c>
    </row>
    <row r="41" spans="1:54" x14ac:dyDescent="0.35">
      <c r="A41" t="s">
        <v>1330</v>
      </c>
      <c r="B41" s="2" t="s">
        <v>1594</v>
      </c>
      <c r="C41" s="2" t="s">
        <v>1594</v>
      </c>
      <c r="D41" s="2" t="s">
        <v>1594</v>
      </c>
      <c r="E41" s="2" t="s">
        <v>1594</v>
      </c>
      <c r="F41" s="2" t="s">
        <v>1594</v>
      </c>
      <c r="G41" s="2" t="s">
        <v>1594</v>
      </c>
      <c r="H41" s="2" t="s">
        <v>1594</v>
      </c>
      <c r="I41" s="2" t="s">
        <v>1594</v>
      </c>
      <c r="J41" s="2" t="s">
        <v>1594</v>
      </c>
      <c r="K41" s="2" t="s">
        <v>1594</v>
      </c>
      <c r="L41" s="2" t="s">
        <v>1594</v>
      </c>
      <c r="M41" s="2" t="s">
        <v>1594</v>
      </c>
      <c r="N41" s="2" t="s">
        <v>1594</v>
      </c>
      <c r="O41" s="2" t="s">
        <v>1594</v>
      </c>
      <c r="P41" s="2" t="s">
        <v>1594</v>
      </c>
      <c r="Q41" s="2" t="s">
        <v>1594</v>
      </c>
      <c r="R41" s="2" t="s">
        <v>1594</v>
      </c>
      <c r="S41" s="2" t="s">
        <v>1594</v>
      </c>
      <c r="T41" s="2" t="s">
        <v>1594</v>
      </c>
      <c r="U41" s="2" t="s">
        <v>1594</v>
      </c>
      <c r="V41" s="2" t="s">
        <v>1594</v>
      </c>
      <c r="W41" s="2" t="s">
        <v>1594</v>
      </c>
      <c r="X41" s="2" t="s">
        <v>1594</v>
      </c>
      <c r="Y41" s="2" t="s">
        <v>1594</v>
      </c>
      <c r="Z41" s="2" t="s">
        <v>1594</v>
      </c>
      <c r="AA41" s="2" t="s">
        <v>1594</v>
      </c>
      <c r="AB41" s="2" t="s">
        <v>1594</v>
      </c>
      <c r="AC41" s="2" t="s">
        <v>1594</v>
      </c>
      <c r="AD41" s="2" t="s">
        <v>1594</v>
      </c>
      <c r="AE41" s="2" t="s">
        <v>1594</v>
      </c>
      <c r="AF41" s="2" t="s">
        <v>1594</v>
      </c>
      <c r="AG41" s="2" t="s">
        <v>1594</v>
      </c>
      <c r="AH41" s="2" t="s">
        <v>1594</v>
      </c>
      <c r="AI41" s="2" t="s">
        <v>1594</v>
      </c>
      <c r="AJ41" s="2" t="s">
        <v>1594</v>
      </c>
      <c r="AK41" s="2" t="s">
        <v>1594</v>
      </c>
      <c r="AL41" s="2" t="s">
        <v>1594</v>
      </c>
      <c r="AM41" s="2" t="s">
        <v>1594</v>
      </c>
      <c r="AN41" s="2" t="s">
        <v>1594</v>
      </c>
      <c r="AO41" s="2" t="s">
        <v>1594</v>
      </c>
      <c r="AP41" s="2" t="s">
        <v>1594</v>
      </c>
      <c r="AQ41" s="2" t="s">
        <v>1594</v>
      </c>
      <c r="AR41" s="2" t="s">
        <v>1594</v>
      </c>
      <c r="AS41" s="2" t="s">
        <v>1594</v>
      </c>
      <c r="AT41" s="2" t="s">
        <v>1594</v>
      </c>
      <c r="AU41" s="2" t="s">
        <v>1594</v>
      </c>
      <c r="AV41" s="2" t="s">
        <v>1594</v>
      </c>
      <c r="AW41" s="2" t="s">
        <v>1594</v>
      </c>
      <c r="AX41" s="2" t="s">
        <v>1594</v>
      </c>
      <c r="AY41" s="2" t="s">
        <v>1594</v>
      </c>
      <c r="AZ41" s="2" t="s">
        <v>1594</v>
      </c>
      <c r="BA41" s="2" t="s">
        <v>1594</v>
      </c>
    </row>
    <row r="42" spans="1:54" x14ac:dyDescent="0.35">
      <c r="A42" t="s">
        <v>1331</v>
      </c>
      <c r="B42" s="2" t="s">
        <v>1594</v>
      </c>
      <c r="C42" s="2" t="s">
        <v>1594</v>
      </c>
      <c r="D42" s="2" t="s">
        <v>1594</v>
      </c>
      <c r="E42" s="2" t="s">
        <v>1594</v>
      </c>
      <c r="F42" s="2" t="s">
        <v>1594</v>
      </c>
      <c r="G42" s="2" t="s">
        <v>1594</v>
      </c>
      <c r="H42" s="2" t="s">
        <v>1594</v>
      </c>
      <c r="I42" s="2" t="s">
        <v>1594</v>
      </c>
      <c r="J42" s="2" t="s">
        <v>1594</v>
      </c>
      <c r="K42" s="2" t="s">
        <v>1594</v>
      </c>
      <c r="L42" s="2" t="s">
        <v>1594</v>
      </c>
      <c r="M42" s="2" t="s">
        <v>1594</v>
      </c>
      <c r="N42" s="2" t="s">
        <v>1594</v>
      </c>
      <c r="O42" s="2" t="s">
        <v>1594</v>
      </c>
      <c r="P42" s="2" t="s">
        <v>1594</v>
      </c>
      <c r="Q42" s="2" t="s">
        <v>1594</v>
      </c>
      <c r="R42" s="2" t="s">
        <v>1594</v>
      </c>
      <c r="S42" s="2" t="s">
        <v>1594</v>
      </c>
      <c r="T42" s="2" t="s">
        <v>1594</v>
      </c>
      <c r="U42" s="2" t="s">
        <v>1594</v>
      </c>
      <c r="V42" s="2" t="s">
        <v>1594</v>
      </c>
      <c r="W42" s="2" t="s">
        <v>1594</v>
      </c>
      <c r="X42" s="2" t="s">
        <v>1594</v>
      </c>
      <c r="Y42" s="2" t="s">
        <v>1594</v>
      </c>
      <c r="Z42" s="2" t="s">
        <v>1594</v>
      </c>
      <c r="AA42" s="2" t="s">
        <v>1594</v>
      </c>
      <c r="AB42" s="2" t="s">
        <v>1594</v>
      </c>
      <c r="AC42" s="2" t="s">
        <v>1594</v>
      </c>
      <c r="AD42" s="2" t="s">
        <v>1594</v>
      </c>
      <c r="AE42" s="2" t="s">
        <v>1594</v>
      </c>
      <c r="AF42" s="2" t="s">
        <v>1594</v>
      </c>
      <c r="AG42" s="2" t="s">
        <v>1594</v>
      </c>
      <c r="AH42" s="2" t="s">
        <v>1594</v>
      </c>
      <c r="AI42" s="2" t="s">
        <v>1594</v>
      </c>
      <c r="AJ42" s="2" t="s">
        <v>1594</v>
      </c>
      <c r="AK42" s="2" t="s">
        <v>1594</v>
      </c>
      <c r="AL42" s="2" t="s">
        <v>1594</v>
      </c>
      <c r="AM42" s="2" t="s">
        <v>1594</v>
      </c>
      <c r="AN42" s="2" t="s">
        <v>1594</v>
      </c>
      <c r="AO42" s="2" t="s">
        <v>1594</v>
      </c>
      <c r="AP42" s="2" t="s">
        <v>1594</v>
      </c>
      <c r="AQ42" s="2" t="s">
        <v>1594</v>
      </c>
      <c r="AR42" s="2" t="s">
        <v>1594</v>
      </c>
      <c r="AS42" s="2" t="s">
        <v>1594</v>
      </c>
      <c r="AT42" s="2" t="s">
        <v>1594</v>
      </c>
      <c r="AU42" s="2" t="s">
        <v>1594</v>
      </c>
      <c r="AV42" s="2" t="s">
        <v>1594</v>
      </c>
      <c r="AW42" s="2" t="s">
        <v>1594</v>
      </c>
      <c r="AX42" s="2" t="s">
        <v>1594</v>
      </c>
      <c r="AY42" s="2" t="s">
        <v>1594</v>
      </c>
      <c r="AZ42" s="2" t="s">
        <v>1594</v>
      </c>
      <c r="BA42" s="2" t="s">
        <v>1594</v>
      </c>
    </row>
    <row r="43" spans="1:54" x14ac:dyDescent="0.35">
      <c r="A43" t="s">
        <v>1517</v>
      </c>
      <c r="B43" s="2" t="s">
        <v>1594</v>
      </c>
      <c r="C43" s="2" t="s">
        <v>1594</v>
      </c>
      <c r="D43" s="2" t="s">
        <v>1594</v>
      </c>
      <c r="E43" s="2" t="s">
        <v>1594</v>
      </c>
      <c r="F43" s="2" t="s">
        <v>1594</v>
      </c>
      <c r="G43" s="2" t="s">
        <v>1594</v>
      </c>
      <c r="H43" s="2" t="s">
        <v>1594</v>
      </c>
      <c r="I43" s="2" t="s">
        <v>1594</v>
      </c>
      <c r="J43" s="2" t="s">
        <v>1594</v>
      </c>
      <c r="K43" s="2" t="s">
        <v>1594</v>
      </c>
      <c r="L43" s="2" t="s">
        <v>1594</v>
      </c>
      <c r="M43" s="2" t="s">
        <v>1594</v>
      </c>
      <c r="N43" s="2" t="s">
        <v>1594</v>
      </c>
      <c r="O43" s="2" t="s">
        <v>1594</v>
      </c>
      <c r="P43" s="2" t="s">
        <v>1594</v>
      </c>
      <c r="Q43" s="2" t="s">
        <v>1594</v>
      </c>
      <c r="R43" s="2" t="s">
        <v>1594</v>
      </c>
      <c r="S43" s="2" t="s">
        <v>1594</v>
      </c>
      <c r="T43" s="2" t="s">
        <v>1594</v>
      </c>
      <c r="U43" s="2" t="s">
        <v>1594</v>
      </c>
      <c r="V43" s="2" t="s">
        <v>1594</v>
      </c>
      <c r="W43" s="2" t="s">
        <v>1594</v>
      </c>
      <c r="X43" s="2" t="s">
        <v>1594</v>
      </c>
      <c r="Y43" s="2" t="s">
        <v>1594</v>
      </c>
      <c r="Z43" s="2" t="s">
        <v>1594</v>
      </c>
      <c r="AA43" s="2" t="s">
        <v>1594</v>
      </c>
      <c r="AB43" s="2" t="s">
        <v>1594</v>
      </c>
      <c r="AC43" s="2" t="s">
        <v>1594</v>
      </c>
      <c r="AD43" s="2" t="s">
        <v>1594</v>
      </c>
      <c r="AE43" s="2" t="s">
        <v>1594</v>
      </c>
      <c r="AF43" s="2" t="s">
        <v>1594</v>
      </c>
      <c r="AG43" s="2" t="s">
        <v>1594</v>
      </c>
      <c r="AH43" s="2" t="s">
        <v>1594</v>
      </c>
      <c r="AI43" s="2" t="s">
        <v>1594</v>
      </c>
      <c r="AJ43" s="2" t="s">
        <v>1594</v>
      </c>
      <c r="AK43" s="2" t="s">
        <v>1594</v>
      </c>
      <c r="AL43" s="2" t="s">
        <v>1594</v>
      </c>
      <c r="AM43" s="2" t="s">
        <v>1594</v>
      </c>
      <c r="AN43" s="2" t="s">
        <v>1594</v>
      </c>
      <c r="AO43" s="2" t="s">
        <v>1594</v>
      </c>
      <c r="AP43" s="2" t="s">
        <v>1594</v>
      </c>
      <c r="AQ43" s="2" t="s">
        <v>1594</v>
      </c>
      <c r="AR43" s="2" t="s">
        <v>1594</v>
      </c>
      <c r="AS43" s="2" t="s">
        <v>1594</v>
      </c>
      <c r="AT43" s="2" t="s">
        <v>1594</v>
      </c>
      <c r="AU43" s="2" t="s">
        <v>1594</v>
      </c>
      <c r="AV43" s="2" t="s">
        <v>1594</v>
      </c>
      <c r="AW43" s="2" t="s">
        <v>1594</v>
      </c>
      <c r="AX43" s="2" t="s">
        <v>1594</v>
      </c>
      <c r="AY43" s="2" t="s">
        <v>1594</v>
      </c>
      <c r="AZ43" s="2" t="s">
        <v>1594</v>
      </c>
      <c r="BA43" s="2" t="s">
        <v>1594</v>
      </c>
    </row>
    <row r="44" spans="1:54" x14ac:dyDescent="0.35">
      <c r="A44" t="s">
        <v>1532</v>
      </c>
      <c r="B44" s="2" t="s">
        <v>1594</v>
      </c>
      <c r="C44" s="2" t="s">
        <v>1594</v>
      </c>
      <c r="D44" s="2" t="s">
        <v>1594</v>
      </c>
      <c r="E44" s="2" t="s">
        <v>1594</v>
      </c>
      <c r="F44" s="2" t="s">
        <v>1594</v>
      </c>
      <c r="G44" s="2" t="s">
        <v>1594</v>
      </c>
      <c r="H44" s="2" t="s">
        <v>1594</v>
      </c>
      <c r="I44" s="2" t="s">
        <v>1594</v>
      </c>
      <c r="J44" s="2" t="s">
        <v>1594</v>
      </c>
      <c r="K44" s="2" t="s">
        <v>1594</v>
      </c>
      <c r="L44" s="2" t="s">
        <v>1594</v>
      </c>
      <c r="M44" s="2" t="s">
        <v>1594</v>
      </c>
      <c r="N44" s="2" t="s">
        <v>1594</v>
      </c>
      <c r="O44" s="2" t="s">
        <v>1594</v>
      </c>
      <c r="P44" s="2" t="s">
        <v>1594</v>
      </c>
      <c r="Q44" s="2" t="s">
        <v>1594</v>
      </c>
      <c r="R44" s="2" t="s">
        <v>1594</v>
      </c>
      <c r="S44" s="2" t="s">
        <v>1594</v>
      </c>
      <c r="T44" s="2" t="s">
        <v>1594</v>
      </c>
      <c r="U44" s="2" t="s">
        <v>1594</v>
      </c>
      <c r="V44" s="2" t="s">
        <v>1594</v>
      </c>
      <c r="W44" s="2" t="s">
        <v>1594</v>
      </c>
      <c r="X44" s="2" t="s">
        <v>1594</v>
      </c>
      <c r="Y44" s="2" t="s">
        <v>1594</v>
      </c>
      <c r="Z44" s="2" t="s">
        <v>1594</v>
      </c>
      <c r="AA44" s="2" t="s">
        <v>1594</v>
      </c>
      <c r="AB44" s="2" t="s">
        <v>1594</v>
      </c>
      <c r="AC44" s="2" t="s">
        <v>1594</v>
      </c>
      <c r="AD44" s="2" t="s">
        <v>1594</v>
      </c>
      <c r="AE44" s="2" t="s">
        <v>1594</v>
      </c>
      <c r="AF44" s="2" t="s">
        <v>1594</v>
      </c>
      <c r="AG44" s="2" t="s">
        <v>1594</v>
      </c>
      <c r="AH44" s="2" t="s">
        <v>1594</v>
      </c>
      <c r="AI44" s="2" t="s">
        <v>1594</v>
      </c>
      <c r="AJ44" s="2" t="s">
        <v>1594</v>
      </c>
      <c r="AK44" s="2" t="s">
        <v>1594</v>
      </c>
      <c r="AL44" s="2" t="s">
        <v>1594</v>
      </c>
      <c r="AM44" s="2" t="s">
        <v>1594</v>
      </c>
      <c r="AN44" s="2" t="s">
        <v>1594</v>
      </c>
      <c r="AO44" s="2" t="s">
        <v>1594</v>
      </c>
      <c r="AP44" s="2" t="s">
        <v>1594</v>
      </c>
      <c r="AQ44" s="2" t="s">
        <v>1594</v>
      </c>
      <c r="AR44" s="2" t="s">
        <v>1594</v>
      </c>
      <c r="AS44" s="2" t="s">
        <v>1594</v>
      </c>
      <c r="AT44" s="2" t="s">
        <v>1594</v>
      </c>
      <c r="AU44" s="2" t="s">
        <v>1594</v>
      </c>
      <c r="AV44" s="2" t="s">
        <v>1594</v>
      </c>
      <c r="AW44" s="2" t="s">
        <v>1594</v>
      </c>
      <c r="AX44" s="2" t="s">
        <v>1594</v>
      </c>
      <c r="AY44" s="2" t="s">
        <v>1594</v>
      </c>
      <c r="AZ44" s="2" t="s">
        <v>1594</v>
      </c>
      <c r="BA44" s="2" t="s">
        <v>1594</v>
      </c>
    </row>
    <row r="45" spans="1:54" x14ac:dyDescent="0.35">
      <c r="A45" t="s">
        <v>1537</v>
      </c>
      <c r="B45" s="2" t="s">
        <v>1594</v>
      </c>
      <c r="C45" s="2" t="s">
        <v>1594</v>
      </c>
      <c r="D45" s="2" t="s">
        <v>1594</v>
      </c>
      <c r="E45" s="2" t="s">
        <v>1594</v>
      </c>
      <c r="F45" s="2" t="s">
        <v>1594</v>
      </c>
      <c r="G45" s="2" t="s">
        <v>1594</v>
      </c>
      <c r="H45" s="2" t="s">
        <v>1594</v>
      </c>
      <c r="I45" s="2" t="s">
        <v>1594</v>
      </c>
      <c r="J45" s="2" t="s">
        <v>1594</v>
      </c>
      <c r="K45" s="2" t="s">
        <v>1594</v>
      </c>
      <c r="L45" s="2" t="s">
        <v>1594</v>
      </c>
      <c r="M45" s="2" t="s">
        <v>1594</v>
      </c>
      <c r="N45" s="2" t="s">
        <v>1594</v>
      </c>
      <c r="O45" s="2" t="s">
        <v>1594</v>
      </c>
      <c r="P45" s="2" t="s">
        <v>1594</v>
      </c>
      <c r="Q45" s="2" t="s">
        <v>1594</v>
      </c>
      <c r="R45" s="2" t="s">
        <v>1594</v>
      </c>
      <c r="S45" s="2" t="s">
        <v>1594</v>
      </c>
      <c r="T45" s="2" t="s">
        <v>1594</v>
      </c>
      <c r="U45" s="2" t="s">
        <v>1594</v>
      </c>
      <c r="V45" s="2" t="s">
        <v>1594</v>
      </c>
      <c r="W45" s="2" t="s">
        <v>1594</v>
      </c>
      <c r="X45" s="2" t="s">
        <v>1594</v>
      </c>
      <c r="Y45" s="2" t="s">
        <v>1594</v>
      </c>
      <c r="Z45" s="2" t="s">
        <v>1594</v>
      </c>
      <c r="AA45" s="2" t="s">
        <v>1594</v>
      </c>
      <c r="AB45" s="2" t="s">
        <v>1594</v>
      </c>
      <c r="AC45" s="2" t="s">
        <v>1594</v>
      </c>
      <c r="AD45" s="2" t="s">
        <v>1594</v>
      </c>
      <c r="AE45" s="2" t="s">
        <v>1594</v>
      </c>
      <c r="AF45" s="2" t="s">
        <v>1594</v>
      </c>
      <c r="AG45" s="2" t="s">
        <v>1594</v>
      </c>
      <c r="AH45" s="2" t="s">
        <v>1594</v>
      </c>
      <c r="AI45" s="2" t="s">
        <v>1594</v>
      </c>
      <c r="AJ45" s="2" t="s">
        <v>1594</v>
      </c>
      <c r="AK45" s="2" t="s">
        <v>1594</v>
      </c>
      <c r="AL45" s="2" t="s">
        <v>1594</v>
      </c>
      <c r="AM45" s="2" t="s">
        <v>1594</v>
      </c>
      <c r="AN45" s="2" t="s">
        <v>1594</v>
      </c>
      <c r="AO45" s="2" t="s">
        <v>1594</v>
      </c>
      <c r="AP45" s="2" t="s">
        <v>1594</v>
      </c>
      <c r="AQ45" s="2" t="s">
        <v>1594</v>
      </c>
      <c r="AR45" s="2" t="s">
        <v>1594</v>
      </c>
      <c r="AS45" s="2" t="s">
        <v>1594</v>
      </c>
      <c r="AT45" s="2" t="s">
        <v>1594</v>
      </c>
      <c r="AU45" s="2" t="s">
        <v>1594</v>
      </c>
      <c r="AV45" s="2" t="s">
        <v>1594</v>
      </c>
      <c r="AW45" s="2" t="s">
        <v>1594</v>
      </c>
      <c r="AX45" s="2" t="s">
        <v>1594</v>
      </c>
      <c r="AY45" s="2" t="s">
        <v>1594</v>
      </c>
      <c r="AZ45" s="2" t="s">
        <v>1594</v>
      </c>
      <c r="BA45" s="2" t="s">
        <v>1594</v>
      </c>
    </row>
    <row r="46" spans="1:54" x14ac:dyDescent="0.35">
      <c r="A46" t="s">
        <v>1531</v>
      </c>
      <c r="B46" s="2" t="s">
        <v>1594</v>
      </c>
      <c r="C46" s="2" t="s">
        <v>1594</v>
      </c>
      <c r="D46" s="2" t="s">
        <v>1594</v>
      </c>
      <c r="E46" s="2" t="s">
        <v>1594</v>
      </c>
      <c r="F46" s="2" t="s">
        <v>1594</v>
      </c>
      <c r="G46" s="2" t="s">
        <v>1594</v>
      </c>
      <c r="H46" s="2" t="s">
        <v>1594</v>
      </c>
      <c r="I46" s="2" t="s">
        <v>1594</v>
      </c>
      <c r="J46" s="2" t="s">
        <v>1594</v>
      </c>
      <c r="K46" s="2" t="s">
        <v>1594</v>
      </c>
      <c r="L46" s="2" t="s">
        <v>1594</v>
      </c>
      <c r="M46" s="2" t="s">
        <v>1594</v>
      </c>
      <c r="N46" s="2" t="s">
        <v>1594</v>
      </c>
      <c r="O46" s="2" t="s">
        <v>1594</v>
      </c>
      <c r="P46" s="2" t="s">
        <v>1594</v>
      </c>
      <c r="Q46" s="2" t="s">
        <v>1594</v>
      </c>
      <c r="R46" s="2" t="s">
        <v>1594</v>
      </c>
      <c r="S46" s="2" t="s">
        <v>1594</v>
      </c>
      <c r="T46" s="2" t="s">
        <v>1594</v>
      </c>
      <c r="U46" s="2" t="s">
        <v>1594</v>
      </c>
      <c r="V46" s="2" t="s">
        <v>1594</v>
      </c>
      <c r="W46" s="2" t="s">
        <v>1594</v>
      </c>
      <c r="X46" s="2" t="s">
        <v>1594</v>
      </c>
      <c r="Y46" s="2" t="s">
        <v>1594</v>
      </c>
      <c r="Z46" s="2" t="s">
        <v>1594</v>
      </c>
      <c r="AA46" s="2" t="s">
        <v>1594</v>
      </c>
      <c r="AB46" s="2" t="s">
        <v>1594</v>
      </c>
      <c r="AC46" s="2" t="s">
        <v>1594</v>
      </c>
      <c r="AD46" s="2" t="s">
        <v>1594</v>
      </c>
      <c r="AE46" s="2" t="s">
        <v>1594</v>
      </c>
      <c r="AF46" s="2" t="s">
        <v>1594</v>
      </c>
      <c r="AG46" s="2" t="s">
        <v>1594</v>
      </c>
      <c r="AH46" s="2" t="s">
        <v>1594</v>
      </c>
      <c r="AI46" s="2" t="s">
        <v>1594</v>
      </c>
      <c r="AJ46" s="2" t="s">
        <v>1594</v>
      </c>
      <c r="AK46" s="2" t="s">
        <v>1594</v>
      </c>
      <c r="AL46" s="2" t="s">
        <v>1594</v>
      </c>
      <c r="AM46" s="2" t="s">
        <v>1594</v>
      </c>
      <c r="AN46" s="2" t="s">
        <v>1594</v>
      </c>
      <c r="AO46" s="2" t="s">
        <v>1594</v>
      </c>
      <c r="AP46" s="2" t="s">
        <v>1594</v>
      </c>
      <c r="AQ46" s="2" t="s">
        <v>1594</v>
      </c>
      <c r="AR46" s="2" t="s">
        <v>1594</v>
      </c>
      <c r="AS46" s="2" t="s">
        <v>1594</v>
      </c>
      <c r="AT46" s="2" t="s">
        <v>1594</v>
      </c>
      <c r="AU46" s="2" t="s">
        <v>1594</v>
      </c>
      <c r="AV46" s="2" t="s">
        <v>1594</v>
      </c>
      <c r="AW46" s="2" t="s">
        <v>1594</v>
      </c>
      <c r="AX46" s="2" t="s">
        <v>1594</v>
      </c>
      <c r="AY46" s="2" t="s">
        <v>1594</v>
      </c>
      <c r="AZ46" s="2" t="s">
        <v>1594</v>
      </c>
      <c r="BA46" s="2" t="s">
        <v>1594</v>
      </c>
    </row>
    <row r="47" spans="1:54" x14ac:dyDescent="0.35">
      <c r="A47" t="s">
        <v>1525</v>
      </c>
      <c r="B47" s="2" t="s">
        <v>1594</v>
      </c>
      <c r="C47" s="2" t="s">
        <v>1594</v>
      </c>
      <c r="D47" s="2" t="s">
        <v>1594</v>
      </c>
      <c r="E47" s="2" t="s">
        <v>1594</v>
      </c>
      <c r="F47" s="2" t="s">
        <v>1594</v>
      </c>
      <c r="G47" s="2" t="s">
        <v>1594</v>
      </c>
      <c r="H47" s="2" t="s">
        <v>1594</v>
      </c>
      <c r="I47" s="2" t="s">
        <v>1594</v>
      </c>
      <c r="J47" s="2" t="s">
        <v>1594</v>
      </c>
      <c r="K47" s="2" t="s">
        <v>1594</v>
      </c>
      <c r="L47" s="2" t="s">
        <v>1594</v>
      </c>
      <c r="M47" s="2" t="s">
        <v>1594</v>
      </c>
      <c r="N47" s="2" t="s">
        <v>1594</v>
      </c>
      <c r="O47" s="2" t="s">
        <v>1594</v>
      </c>
      <c r="P47" s="2" t="s">
        <v>1594</v>
      </c>
      <c r="Q47" s="2" t="s">
        <v>1594</v>
      </c>
      <c r="R47" s="2" t="s">
        <v>1594</v>
      </c>
      <c r="S47" s="2" t="s">
        <v>1594</v>
      </c>
      <c r="T47" s="2" t="s">
        <v>1594</v>
      </c>
      <c r="U47" s="2" t="s">
        <v>1594</v>
      </c>
      <c r="V47" s="2" t="s">
        <v>1594</v>
      </c>
      <c r="W47" s="2" t="s">
        <v>1594</v>
      </c>
      <c r="X47" s="2" t="s">
        <v>1594</v>
      </c>
      <c r="Y47" s="2" t="s">
        <v>1594</v>
      </c>
      <c r="Z47" s="2" t="s">
        <v>1594</v>
      </c>
      <c r="AA47" s="2" t="s">
        <v>1594</v>
      </c>
      <c r="AB47" s="2" t="s">
        <v>1594</v>
      </c>
      <c r="AC47" s="2" t="s">
        <v>1594</v>
      </c>
      <c r="AD47" s="2" t="s">
        <v>1594</v>
      </c>
      <c r="AE47" s="2" t="s">
        <v>1594</v>
      </c>
      <c r="AF47" s="2" t="s">
        <v>1594</v>
      </c>
      <c r="AG47" s="2" t="s">
        <v>1594</v>
      </c>
      <c r="AH47" s="2" t="s">
        <v>1594</v>
      </c>
      <c r="AI47" s="2" t="s">
        <v>1594</v>
      </c>
      <c r="AJ47" s="2" t="s">
        <v>1594</v>
      </c>
      <c r="AK47" s="2" t="s">
        <v>1594</v>
      </c>
      <c r="AL47" s="2" t="s">
        <v>1594</v>
      </c>
      <c r="AM47" s="2" t="s">
        <v>1594</v>
      </c>
      <c r="AN47" s="2" t="s">
        <v>1594</v>
      </c>
      <c r="AO47" s="2" t="s">
        <v>1594</v>
      </c>
      <c r="AP47" s="2" t="s">
        <v>1594</v>
      </c>
      <c r="AQ47" s="2" t="s">
        <v>1594</v>
      </c>
      <c r="AR47" s="2" t="s">
        <v>1594</v>
      </c>
      <c r="AS47" s="2" t="s">
        <v>1594</v>
      </c>
      <c r="AT47" s="2" t="s">
        <v>1594</v>
      </c>
      <c r="AU47" s="2" t="s">
        <v>1594</v>
      </c>
      <c r="AV47" s="2" t="s">
        <v>1594</v>
      </c>
      <c r="AW47" s="2" t="s">
        <v>1594</v>
      </c>
      <c r="AX47" s="2" t="s">
        <v>1594</v>
      </c>
      <c r="AY47" s="2" t="s">
        <v>1594</v>
      </c>
      <c r="AZ47" s="2" t="s">
        <v>1594</v>
      </c>
      <c r="BA47" s="2" t="s">
        <v>1594</v>
      </c>
    </row>
    <row r="48" spans="1:54" x14ac:dyDescent="0.35">
      <c r="A48" t="s">
        <v>1337</v>
      </c>
      <c r="B48" s="2" t="s">
        <v>1594</v>
      </c>
      <c r="C48" s="2" t="s">
        <v>1594</v>
      </c>
      <c r="D48" s="2" t="s">
        <v>1594</v>
      </c>
      <c r="E48" s="2" t="s">
        <v>1594</v>
      </c>
      <c r="F48" s="2" t="s">
        <v>1594</v>
      </c>
      <c r="G48" s="2" t="s">
        <v>1594</v>
      </c>
      <c r="H48" s="2" t="s">
        <v>1594</v>
      </c>
      <c r="I48" s="2" t="s">
        <v>1594</v>
      </c>
      <c r="J48" s="2" t="s">
        <v>1594</v>
      </c>
      <c r="K48" s="2" t="s">
        <v>1594</v>
      </c>
      <c r="L48" s="2" t="s">
        <v>1594</v>
      </c>
      <c r="M48" s="2" t="s">
        <v>1594</v>
      </c>
      <c r="N48" s="2" t="s">
        <v>1594</v>
      </c>
      <c r="O48" s="2" t="s">
        <v>1594</v>
      </c>
      <c r="P48" s="2" t="s">
        <v>1594</v>
      </c>
      <c r="Q48" s="2" t="s">
        <v>1594</v>
      </c>
      <c r="R48" s="2" t="s">
        <v>1594</v>
      </c>
      <c r="S48" s="2" t="s">
        <v>1594</v>
      </c>
      <c r="T48" s="2" t="s">
        <v>1594</v>
      </c>
      <c r="U48" s="2" t="s">
        <v>1594</v>
      </c>
      <c r="V48" s="2" t="s">
        <v>1594</v>
      </c>
      <c r="W48" s="2" t="s">
        <v>1594</v>
      </c>
      <c r="X48" s="2" t="s">
        <v>1594</v>
      </c>
      <c r="Y48" s="2" t="s">
        <v>1594</v>
      </c>
      <c r="Z48" s="2" t="s">
        <v>1594</v>
      </c>
      <c r="AA48" s="2" t="s">
        <v>1594</v>
      </c>
      <c r="AB48" s="2" t="s">
        <v>1594</v>
      </c>
      <c r="AC48" s="2" t="s">
        <v>1594</v>
      </c>
      <c r="AD48" s="2" t="s">
        <v>1594</v>
      </c>
      <c r="AE48" s="2" t="s">
        <v>1594</v>
      </c>
      <c r="AF48" s="2" t="s">
        <v>1594</v>
      </c>
      <c r="AG48" s="2" t="s">
        <v>1594</v>
      </c>
      <c r="AH48" s="2" t="s">
        <v>1594</v>
      </c>
      <c r="AI48" s="2" t="s">
        <v>1594</v>
      </c>
      <c r="AJ48" s="2" t="s">
        <v>1594</v>
      </c>
      <c r="AK48" s="2" t="s">
        <v>1594</v>
      </c>
      <c r="AL48" s="2" t="s">
        <v>1594</v>
      </c>
      <c r="AM48" s="2" t="s">
        <v>1594</v>
      </c>
      <c r="AN48" s="2" t="s">
        <v>1594</v>
      </c>
      <c r="AO48" s="2" t="s">
        <v>1594</v>
      </c>
      <c r="AP48" s="2" t="s">
        <v>1594</v>
      </c>
      <c r="AQ48" s="2" t="s">
        <v>1594</v>
      </c>
      <c r="AR48" s="2" t="s">
        <v>1594</v>
      </c>
      <c r="AS48" s="2" t="s">
        <v>1594</v>
      </c>
      <c r="AT48" s="2" t="s">
        <v>1594</v>
      </c>
      <c r="AU48" s="2" t="s">
        <v>1594</v>
      </c>
      <c r="AV48" s="2" t="s">
        <v>1594</v>
      </c>
      <c r="AW48" s="2" t="s">
        <v>1594</v>
      </c>
      <c r="AX48" s="2" t="s">
        <v>1594</v>
      </c>
      <c r="AY48" s="2" t="s">
        <v>1594</v>
      </c>
      <c r="AZ48" s="2" t="s">
        <v>1594</v>
      </c>
      <c r="BA48" s="2" t="s">
        <v>1594</v>
      </c>
    </row>
    <row r="49" spans="1:54" x14ac:dyDescent="0.35">
      <c r="A49" t="s">
        <v>1553</v>
      </c>
      <c r="B49" s="2" t="s">
        <v>1594</v>
      </c>
      <c r="C49" s="2" t="s">
        <v>1594</v>
      </c>
      <c r="D49" s="2" t="s">
        <v>1594</v>
      </c>
      <c r="E49" s="2" t="s">
        <v>1594</v>
      </c>
      <c r="F49" s="2" t="s">
        <v>1594</v>
      </c>
      <c r="G49" s="2" t="s">
        <v>1594</v>
      </c>
      <c r="H49" s="2" t="s">
        <v>1594</v>
      </c>
      <c r="I49" s="2" t="s">
        <v>1594</v>
      </c>
      <c r="J49" s="2" t="s">
        <v>1594</v>
      </c>
      <c r="K49" s="2" t="s">
        <v>1594</v>
      </c>
      <c r="L49" s="2" t="s">
        <v>1594</v>
      </c>
      <c r="M49" s="2" t="s">
        <v>1594</v>
      </c>
      <c r="N49" s="2" t="s">
        <v>1594</v>
      </c>
      <c r="O49" s="2" t="s">
        <v>1594</v>
      </c>
      <c r="P49" s="2" t="s">
        <v>1594</v>
      </c>
      <c r="Q49" s="2" t="s">
        <v>1594</v>
      </c>
      <c r="R49" s="2" t="s">
        <v>1594</v>
      </c>
      <c r="S49" s="2" t="s">
        <v>1594</v>
      </c>
      <c r="T49" s="2" t="s">
        <v>1594</v>
      </c>
      <c r="U49" s="2" t="s">
        <v>1594</v>
      </c>
      <c r="V49" s="2" t="s">
        <v>1594</v>
      </c>
      <c r="W49" s="2" t="s">
        <v>1594</v>
      </c>
      <c r="X49" s="2" t="s">
        <v>1594</v>
      </c>
      <c r="Y49" s="2" t="s">
        <v>1594</v>
      </c>
      <c r="Z49" s="2" t="s">
        <v>1594</v>
      </c>
      <c r="AA49" s="2" t="s">
        <v>1594</v>
      </c>
      <c r="AB49" s="2" t="s">
        <v>1594</v>
      </c>
      <c r="AC49" s="2" t="s">
        <v>1594</v>
      </c>
      <c r="AD49" s="2" t="s">
        <v>1594</v>
      </c>
      <c r="AE49" s="2" t="s">
        <v>1594</v>
      </c>
      <c r="AF49" s="2" t="s">
        <v>1594</v>
      </c>
      <c r="AG49" s="2" t="s">
        <v>1594</v>
      </c>
      <c r="AH49" s="2" t="s">
        <v>1594</v>
      </c>
      <c r="AI49" s="2" t="s">
        <v>1594</v>
      </c>
      <c r="AJ49" s="2" t="s">
        <v>1594</v>
      </c>
      <c r="AK49" s="2" t="s">
        <v>1594</v>
      </c>
      <c r="AL49" s="2" t="s">
        <v>1594</v>
      </c>
      <c r="AM49" s="2" t="s">
        <v>1594</v>
      </c>
      <c r="AN49" s="2" t="s">
        <v>1594</v>
      </c>
      <c r="AO49" s="2" t="s">
        <v>1594</v>
      </c>
      <c r="AP49" s="2" t="s">
        <v>1594</v>
      </c>
      <c r="AQ49" s="2" t="s">
        <v>1594</v>
      </c>
      <c r="AR49" s="2" t="s">
        <v>1594</v>
      </c>
      <c r="AS49" s="2" t="s">
        <v>1594</v>
      </c>
      <c r="AT49" s="2" t="s">
        <v>1594</v>
      </c>
      <c r="AU49" s="2" t="s">
        <v>1594</v>
      </c>
      <c r="AV49" s="2" t="s">
        <v>1594</v>
      </c>
      <c r="AW49" s="2" t="s">
        <v>1594</v>
      </c>
      <c r="AX49" s="2" t="s">
        <v>1594</v>
      </c>
      <c r="AY49" s="2" t="s">
        <v>1594</v>
      </c>
      <c r="AZ49" s="2" t="s">
        <v>1594</v>
      </c>
      <c r="BA49" s="2" t="s">
        <v>1594</v>
      </c>
      <c r="BB49">
        <v>541800</v>
      </c>
    </row>
    <row r="50" spans="1:54" x14ac:dyDescent="0.35">
      <c r="A50" t="s">
        <v>1536</v>
      </c>
      <c r="B50" s="2" t="s">
        <v>1594</v>
      </c>
      <c r="C50" s="2" t="s">
        <v>1594</v>
      </c>
      <c r="D50" s="2" t="s">
        <v>1594</v>
      </c>
      <c r="E50" s="2" t="s">
        <v>1594</v>
      </c>
      <c r="F50" s="2" t="s">
        <v>1594</v>
      </c>
      <c r="G50" s="2" t="s">
        <v>1594</v>
      </c>
      <c r="H50" s="2" t="s">
        <v>1594</v>
      </c>
      <c r="I50" s="2" t="s">
        <v>1594</v>
      </c>
      <c r="J50" s="2" t="s">
        <v>1594</v>
      </c>
      <c r="K50" s="2" t="s">
        <v>1594</v>
      </c>
      <c r="L50" s="2" t="s">
        <v>1594</v>
      </c>
      <c r="M50" s="2" t="s">
        <v>1594</v>
      </c>
      <c r="N50" s="2" t="s">
        <v>1594</v>
      </c>
      <c r="O50" s="2" t="s">
        <v>1594</v>
      </c>
      <c r="P50" s="2" t="s">
        <v>1594</v>
      </c>
      <c r="Q50" s="2" t="s">
        <v>1594</v>
      </c>
      <c r="R50" s="2" t="s">
        <v>1594</v>
      </c>
      <c r="S50" s="2" t="s">
        <v>1594</v>
      </c>
      <c r="T50" s="2" t="s">
        <v>1594</v>
      </c>
      <c r="U50" s="2" t="s">
        <v>1594</v>
      </c>
      <c r="V50" s="2" t="s">
        <v>1594</v>
      </c>
      <c r="W50" s="2" t="s">
        <v>1594</v>
      </c>
      <c r="X50" s="2" t="s">
        <v>1594</v>
      </c>
      <c r="Y50" s="2" t="s">
        <v>1594</v>
      </c>
      <c r="Z50" s="2" t="s">
        <v>1594</v>
      </c>
      <c r="AA50" s="2" t="s">
        <v>1594</v>
      </c>
      <c r="AB50" s="2" t="s">
        <v>1594</v>
      </c>
      <c r="AC50" s="2" t="s">
        <v>1594</v>
      </c>
      <c r="AD50" s="2" t="s">
        <v>1594</v>
      </c>
      <c r="AE50" s="2" t="s">
        <v>1594</v>
      </c>
      <c r="AF50" s="2" t="s">
        <v>1594</v>
      </c>
      <c r="AG50" s="2" t="s">
        <v>1594</v>
      </c>
      <c r="AH50" s="2" t="s">
        <v>1594</v>
      </c>
      <c r="AI50" s="2" t="s">
        <v>1594</v>
      </c>
      <c r="AJ50" s="2" t="s">
        <v>1594</v>
      </c>
      <c r="AK50" s="2" t="s">
        <v>1594</v>
      </c>
      <c r="AL50" s="2" t="s">
        <v>1594</v>
      </c>
      <c r="AM50" s="2" t="s">
        <v>1594</v>
      </c>
      <c r="AN50" s="2" t="s">
        <v>1594</v>
      </c>
      <c r="AO50" s="2" t="s">
        <v>1594</v>
      </c>
      <c r="AP50" s="2" t="s">
        <v>1594</v>
      </c>
      <c r="AQ50" s="2" t="s">
        <v>1594</v>
      </c>
      <c r="AR50" s="2" t="s">
        <v>1594</v>
      </c>
      <c r="AS50" s="2" t="s">
        <v>1594</v>
      </c>
      <c r="AT50" s="2" t="s">
        <v>1594</v>
      </c>
      <c r="AU50" s="2" t="s">
        <v>1594</v>
      </c>
      <c r="AV50" s="2" t="s">
        <v>1594</v>
      </c>
      <c r="AW50" s="2" t="s">
        <v>1594</v>
      </c>
      <c r="AX50" s="2" t="s">
        <v>1594</v>
      </c>
      <c r="AY50" s="2" t="s">
        <v>1594</v>
      </c>
      <c r="AZ50" s="2" t="s">
        <v>1594</v>
      </c>
      <c r="BA50" s="2" t="s">
        <v>1594</v>
      </c>
    </row>
    <row r="51" spans="1:54" x14ac:dyDescent="0.35">
      <c r="A51" t="s">
        <v>1512</v>
      </c>
      <c r="B51" s="2" t="s">
        <v>1594</v>
      </c>
      <c r="C51" s="2" t="s">
        <v>1594</v>
      </c>
      <c r="D51" s="2" t="s">
        <v>1594</v>
      </c>
      <c r="E51" s="2" t="s">
        <v>1594</v>
      </c>
      <c r="F51" s="2" t="s">
        <v>1594</v>
      </c>
      <c r="G51" s="2" t="s">
        <v>1594</v>
      </c>
      <c r="H51" s="2" t="s">
        <v>1594</v>
      </c>
      <c r="I51" s="2" t="s">
        <v>1594</v>
      </c>
      <c r="J51" s="2" t="s">
        <v>1594</v>
      </c>
      <c r="K51" s="2" t="s">
        <v>1594</v>
      </c>
      <c r="L51" s="2" t="s">
        <v>1594</v>
      </c>
      <c r="M51" s="2" t="s">
        <v>1594</v>
      </c>
      <c r="N51" s="2" t="s">
        <v>1594</v>
      </c>
      <c r="O51" s="2" t="s">
        <v>1594</v>
      </c>
      <c r="P51" s="2" t="s">
        <v>1594</v>
      </c>
      <c r="Q51" s="2" t="s">
        <v>1594</v>
      </c>
      <c r="R51" s="2" t="s">
        <v>1594</v>
      </c>
      <c r="S51" s="2" t="s">
        <v>1594</v>
      </c>
      <c r="T51" s="2" t="s">
        <v>1594</v>
      </c>
      <c r="U51" s="2" t="s">
        <v>1594</v>
      </c>
      <c r="V51" s="2" t="s">
        <v>1594</v>
      </c>
      <c r="W51" s="2" t="s">
        <v>1594</v>
      </c>
      <c r="X51" s="2" t="s">
        <v>1594</v>
      </c>
      <c r="Y51" s="2" t="s">
        <v>1594</v>
      </c>
      <c r="Z51" s="2" t="s">
        <v>1594</v>
      </c>
      <c r="AA51" s="2" t="s">
        <v>1594</v>
      </c>
      <c r="AB51" s="2" t="s">
        <v>1594</v>
      </c>
      <c r="AC51" s="2" t="s">
        <v>1594</v>
      </c>
      <c r="AD51" s="2" t="s">
        <v>1594</v>
      </c>
      <c r="AE51" s="2" t="s">
        <v>1594</v>
      </c>
      <c r="AF51" s="2" t="s">
        <v>1594</v>
      </c>
      <c r="AG51" s="2" t="s">
        <v>1594</v>
      </c>
      <c r="AH51" s="2" t="s">
        <v>1594</v>
      </c>
      <c r="AI51" s="2" t="s">
        <v>1594</v>
      </c>
      <c r="AJ51" s="2" t="s">
        <v>1594</v>
      </c>
      <c r="AK51" s="2" t="s">
        <v>1594</v>
      </c>
      <c r="AL51" s="2" t="s">
        <v>1594</v>
      </c>
      <c r="AM51" s="2" t="s">
        <v>1594</v>
      </c>
      <c r="AN51" s="2" t="s">
        <v>1594</v>
      </c>
      <c r="AO51" s="2" t="s">
        <v>1594</v>
      </c>
      <c r="AP51" s="2" t="s">
        <v>1594</v>
      </c>
      <c r="AQ51" s="2" t="s">
        <v>1594</v>
      </c>
      <c r="AR51" s="2" t="s">
        <v>1594</v>
      </c>
      <c r="AS51" s="2" t="s">
        <v>1594</v>
      </c>
      <c r="AT51" s="2" t="s">
        <v>1594</v>
      </c>
      <c r="AU51" s="2" t="s">
        <v>1594</v>
      </c>
      <c r="AV51" s="2" t="s">
        <v>1594</v>
      </c>
      <c r="AW51" s="2" t="s">
        <v>1594</v>
      </c>
      <c r="AX51" s="2" t="s">
        <v>1594</v>
      </c>
      <c r="AY51" s="2" t="s">
        <v>1594</v>
      </c>
      <c r="AZ51" s="2" t="s">
        <v>1594</v>
      </c>
      <c r="BA51" s="2" t="s">
        <v>1594</v>
      </c>
    </row>
    <row r="52" spans="1:54" x14ac:dyDescent="0.35">
      <c r="A52" t="s">
        <v>1480</v>
      </c>
      <c r="B52" s="2" t="s">
        <v>1594</v>
      </c>
      <c r="C52" s="2" t="s">
        <v>1594</v>
      </c>
      <c r="D52" s="2" t="s">
        <v>1594</v>
      </c>
      <c r="E52" s="2" t="s">
        <v>1594</v>
      </c>
      <c r="F52" s="2" t="s">
        <v>1594</v>
      </c>
      <c r="G52" s="2" t="s">
        <v>1594</v>
      </c>
      <c r="H52" s="2" t="s">
        <v>1594</v>
      </c>
      <c r="I52" s="2" t="s">
        <v>1594</v>
      </c>
      <c r="J52" s="2" t="s">
        <v>1594</v>
      </c>
      <c r="K52" s="2" t="s">
        <v>1594</v>
      </c>
      <c r="L52" s="2" t="s">
        <v>1594</v>
      </c>
      <c r="M52" s="2" t="s">
        <v>1594</v>
      </c>
      <c r="N52" s="2" t="s">
        <v>1594</v>
      </c>
      <c r="O52" s="2" t="s">
        <v>1594</v>
      </c>
      <c r="P52" s="2" t="s">
        <v>1594</v>
      </c>
      <c r="Q52" s="2" t="s">
        <v>1594</v>
      </c>
      <c r="R52" s="2" t="s">
        <v>1594</v>
      </c>
      <c r="S52" s="2" t="s">
        <v>1594</v>
      </c>
      <c r="T52" s="2" t="s">
        <v>1594</v>
      </c>
      <c r="U52" s="2" t="s">
        <v>1594</v>
      </c>
      <c r="V52" s="2" t="s">
        <v>1594</v>
      </c>
      <c r="W52" s="2" t="s">
        <v>1594</v>
      </c>
      <c r="X52" s="2" t="s">
        <v>1594</v>
      </c>
      <c r="Y52" s="2" t="s">
        <v>1594</v>
      </c>
      <c r="Z52" s="2" t="s">
        <v>1594</v>
      </c>
      <c r="AA52" s="2" t="s">
        <v>1594</v>
      </c>
      <c r="AB52" s="2" t="s">
        <v>1594</v>
      </c>
      <c r="AC52" s="2" t="s">
        <v>1594</v>
      </c>
      <c r="AD52" s="2" t="s">
        <v>1594</v>
      </c>
      <c r="AE52" s="2" t="s">
        <v>1594</v>
      </c>
      <c r="AF52" s="2" t="s">
        <v>1594</v>
      </c>
      <c r="AG52" s="2" t="s">
        <v>1594</v>
      </c>
      <c r="AH52" s="2" t="s">
        <v>1594</v>
      </c>
      <c r="AI52" s="2" t="s">
        <v>1594</v>
      </c>
      <c r="AJ52" s="2" t="s">
        <v>1594</v>
      </c>
      <c r="AK52" s="2" t="s">
        <v>1594</v>
      </c>
      <c r="AL52" s="2" t="s">
        <v>1594</v>
      </c>
      <c r="AM52" s="2" t="s">
        <v>1594</v>
      </c>
      <c r="AN52" s="2" t="s">
        <v>1594</v>
      </c>
      <c r="AO52" s="2" t="s">
        <v>1594</v>
      </c>
      <c r="AP52" s="2" t="s">
        <v>1594</v>
      </c>
      <c r="AQ52" s="2" t="s">
        <v>1594</v>
      </c>
      <c r="AR52" s="2" t="s">
        <v>1594</v>
      </c>
      <c r="AS52" s="2" t="s">
        <v>1594</v>
      </c>
      <c r="AT52" s="2" t="s">
        <v>1594</v>
      </c>
      <c r="AU52" s="2" t="s">
        <v>1594</v>
      </c>
      <c r="AV52" s="2" t="s">
        <v>1594</v>
      </c>
      <c r="AW52" s="2" t="s">
        <v>1594</v>
      </c>
      <c r="AX52" s="2" t="s">
        <v>1594</v>
      </c>
      <c r="AY52" s="2" t="s">
        <v>1594</v>
      </c>
      <c r="AZ52" s="2" t="s">
        <v>1594</v>
      </c>
      <c r="BA52" s="2" t="s">
        <v>1594</v>
      </c>
    </row>
    <row r="53" spans="1:54" x14ac:dyDescent="0.35">
      <c r="A53" t="s">
        <v>1342</v>
      </c>
      <c r="B53" s="2" t="s">
        <v>1594</v>
      </c>
      <c r="C53" s="2" t="s">
        <v>1594</v>
      </c>
      <c r="D53" s="2" t="s">
        <v>1594</v>
      </c>
      <c r="E53" s="2" t="s">
        <v>1594</v>
      </c>
      <c r="F53" s="2" t="s">
        <v>1594</v>
      </c>
      <c r="G53" s="2" t="s">
        <v>1594</v>
      </c>
      <c r="H53" s="2" t="s">
        <v>1594</v>
      </c>
      <c r="I53" s="2" t="s">
        <v>1594</v>
      </c>
      <c r="J53" s="2" t="s">
        <v>1594</v>
      </c>
      <c r="K53" s="2" t="s">
        <v>1594</v>
      </c>
      <c r="L53" s="2" t="s">
        <v>1594</v>
      </c>
      <c r="M53" s="2" t="s">
        <v>1594</v>
      </c>
      <c r="N53" s="2" t="s">
        <v>1594</v>
      </c>
      <c r="O53" s="2" t="s">
        <v>1594</v>
      </c>
      <c r="P53" s="2" t="s">
        <v>1594</v>
      </c>
      <c r="Q53" s="2" t="s">
        <v>1594</v>
      </c>
      <c r="R53" s="2" t="s">
        <v>1594</v>
      </c>
      <c r="S53" s="2" t="s">
        <v>1594</v>
      </c>
      <c r="T53" s="2" t="s">
        <v>1594</v>
      </c>
      <c r="U53" s="2" t="s">
        <v>1594</v>
      </c>
      <c r="V53" s="2" t="s">
        <v>1594</v>
      </c>
      <c r="W53" s="2" t="s">
        <v>1594</v>
      </c>
      <c r="X53" s="2" t="s">
        <v>1594</v>
      </c>
      <c r="Y53" s="2" t="s">
        <v>1594</v>
      </c>
      <c r="Z53" s="2" t="s">
        <v>1594</v>
      </c>
      <c r="AA53" s="2" t="s">
        <v>1594</v>
      </c>
      <c r="AB53" s="2" t="s">
        <v>1594</v>
      </c>
      <c r="AC53" s="2" t="s">
        <v>1594</v>
      </c>
      <c r="AD53" s="2" t="s">
        <v>1594</v>
      </c>
      <c r="AE53" s="2" t="s">
        <v>1594</v>
      </c>
      <c r="AF53" s="2" t="s">
        <v>1594</v>
      </c>
      <c r="AG53" s="2" t="s">
        <v>1594</v>
      </c>
      <c r="AH53" s="2" t="s">
        <v>1594</v>
      </c>
      <c r="AI53" s="2" t="s">
        <v>1594</v>
      </c>
      <c r="AJ53" s="2" t="s">
        <v>1594</v>
      </c>
      <c r="AK53" s="2" t="s">
        <v>1594</v>
      </c>
      <c r="AL53" s="2" t="s">
        <v>1594</v>
      </c>
      <c r="AM53" s="2" t="s">
        <v>1594</v>
      </c>
      <c r="AN53" s="2" t="s">
        <v>1594</v>
      </c>
      <c r="AO53" s="2" t="s">
        <v>1594</v>
      </c>
      <c r="AP53" s="2" t="s">
        <v>1594</v>
      </c>
      <c r="AQ53" s="2" t="s">
        <v>1594</v>
      </c>
      <c r="AR53" s="2" t="s">
        <v>1594</v>
      </c>
      <c r="AS53" s="2" t="s">
        <v>1594</v>
      </c>
      <c r="AT53" s="2" t="s">
        <v>1594</v>
      </c>
      <c r="AU53" s="2" t="s">
        <v>1594</v>
      </c>
      <c r="AV53" s="2" t="s">
        <v>1594</v>
      </c>
      <c r="AW53" s="2" t="s">
        <v>1594</v>
      </c>
      <c r="AX53" s="2" t="s">
        <v>1594</v>
      </c>
      <c r="AY53" s="2" t="s">
        <v>1594</v>
      </c>
      <c r="AZ53" s="2" t="s">
        <v>1594</v>
      </c>
      <c r="BA53" s="2" t="s">
        <v>1594</v>
      </c>
    </row>
    <row r="54" spans="1:54" x14ac:dyDescent="0.35">
      <c r="A54" t="s">
        <v>1530</v>
      </c>
      <c r="B54" s="2" t="s">
        <v>1594</v>
      </c>
      <c r="C54" s="2" t="s">
        <v>1594</v>
      </c>
      <c r="D54" s="2" t="s">
        <v>1594</v>
      </c>
      <c r="E54" s="2" t="s">
        <v>1594</v>
      </c>
      <c r="F54" s="2" t="s">
        <v>1594</v>
      </c>
      <c r="G54" s="2" t="s">
        <v>1594</v>
      </c>
      <c r="H54" s="2" t="s">
        <v>1594</v>
      </c>
      <c r="I54" s="2" t="s">
        <v>1594</v>
      </c>
      <c r="J54" s="2" t="s">
        <v>1594</v>
      </c>
      <c r="K54" s="2" t="s">
        <v>1594</v>
      </c>
      <c r="L54" s="2" t="s">
        <v>1594</v>
      </c>
      <c r="M54" s="2" t="s">
        <v>1594</v>
      </c>
      <c r="N54" s="2" t="s">
        <v>1594</v>
      </c>
      <c r="O54" s="2" t="s">
        <v>1594</v>
      </c>
      <c r="P54" s="2" t="s">
        <v>1594</v>
      </c>
      <c r="Q54" s="2" t="s">
        <v>1594</v>
      </c>
      <c r="R54" s="2" t="s">
        <v>1594</v>
      </c>
      <c r="S54" s="2" t="s">
        <v>1594</v>
      </c>
      <c r="T54" s="2" t="s">
        <v>1594</v>
      </c>
      <c r="U54" s="2" t="s">
        <v>1594</v>
      </c>
      <c r="V54" s="2" t="s">
        <v>1594</v>
      </c>
      <c r="W54" s="2" t="s">
        <v>1594</v>
      </c>
      <c r="X54" s="2" t="s">
        <v>1594</v>
      </c>
      <c r="Y54" s="2" t="s">
        <v>1594</v>
      </c>
      <c r="Z54" s="2" t="s">
        <v>1594</v>
      </c>
      <c r="AA54" s="2" t="s">
        <v>1594</v>
      </c>
      <c r="AB54" s="2" t="s">
        <v>1594</v>
      </c>
      <c r="AC54" s="2" t="s">
        <v>1594</v>
      </c>
      <c r="AD54" s="2" t="s">
        <v>1594</v>
      </c>
      <c r="AE54" s="2" t="s">
        <v>1594</v>
      </c>
      <c r="AF54" s="2" t="s">
        <v>1594</v>
      </c>
      <c r="AG54" s="2" t="s">
        <v>1594</v>
      </c>
      <c r="AH54" s="2" t="s">
        <v>1594</v>
      </c>
      <c r="AI54" s="2" t="s">
        <v>1594</v>
      </c>
      <c r="AJ54" s="2" t="s">
        <v>1594</v>
      </c>
      <c r="AK54" s="2" t="s">
        <v>1594</v>
      </c>
      <c r="AL54" s="2" t="s">
        <v>1594</v>
      </c>
      <c r="AM54" s="2" t="s">
        <v>1594</v>
      </c>
      <c r="AN54" s="2" t="s">
        <v>1594</v>
      </c>
      <c r="AO54" s="2" t="s">
        <v>1594</v>
      </c>
      <c r="AP54" s="2" t="s">
        <v>1594</v>
      </c>
      <c r="AQ54" s="2" t="s">
        <v>1594</v>
      </c>
      <c r="AR54" s="2" t="s">
        <v>1594</v>
      </c>
      <c r="AS54" s="2" t="s">
        <v>1594</v>
      </c>
      <c r="AT54" s="2" t="s">
        <v>1594</v>
      </c>
      <c r="AU54" s="2" t="s">
        <v>1594</v>
      </c>
      <c r="AV54" s="2" t="s">
        <v>1594</v>
      </c>
      <c r="AW54" s="2" t="s">
        <v>1594</v>
      </c>
      <c r="AX54" s="2" t="s">
        <v>1594</v>
      </c>
      <c r="AY54" s="2" t="s">
        <v>1594</v>
      </c>
      <c r="AZ54" s="2" t="s">
        <v>1594</v>
      </c>
      <c r="BA54" s="2" t="s">
        <v>1594</v>
      </c>
    </row>
    <row r="55" spans="1:54" x14ac:dyDescent="0.35">
      <c r="A55" t="s">
        <v>1514</v>
      </c>
      <c r="B55" s="2" t="s">
        <v>1594</v>
      </c>
      <c r="C55" s="2" t="s">
        <v>1594</v>
      </c>
      <c r="D55" s="2" t="s">
        <v>1594</v>
      </c>
      <c r="E55" s="2" t="s">
        <v>1594</v>
      </c>
      <c r="F55" s="2" t="s">
        <v>1594</v>
      </c>
      <c r="G55" s="2" t="s">
        <v>1594</v>
      </c>
      <c r="H55" s="2" t="s">
        <v>1594</v>
      </c>
      <c r="I55" s="2" t="s">
        <v>1594</v>
      </c>
      <c r="J55" s="2" t="s">
        <v>1594</v>
      </c>
      <c r="K55" s="2" t="s">
        <v>1594</v>
      </c>
      <c r="L55" s="2" t="s">
        <v>1594</v>
      </c>
      <c r="M55" s="2" t="s">
        <v>1594</v>
      </c>
      <c r="N55" s="2" t="s">
        <v>1594</v>
      </c>
      <c r="O55" s="2" t="s">
        <v>1594</v>
      </c>
      <c r="P55" s="2" t="s">
        <v>1594</v>
      </c>
      <c r="Q55" s="2" t="s">
        <v>1594</v>
      </c>
      <c r="R55" s="2" t="s">
        <v>1594</v>
      </c>
      <c r="S55" s="2" t="s">
        <v>1594</v>
      </c>
      <c r="T55" s="2" t="s">
        <v>1594</v>
      </c>
      <c r="U55" s="2" t="s">
        <v>1594</v>
      </c>
      <c r="V55" s="2" t="s">
        <v>1594</v>
      </c>
      <c r="W55" s="2" t="s">
        <v>1594</v>
      </c>
      <c r="X55" s="2" t="s">
        <v>1594</v>
      </c>
      <c r="Y55" s="2" t="s">
        <v>1594</v>
      </c>
      <c r="Z55" s="2" t="s">
        <v>1594</v>
      </c>
      <c r="AA55" s="2" t="s">
        <v>1594</v>
      </c>
      <c r="AB55" s="2" t="s">
        <v>1594</v>
      </c>
      <c r="AC55" s="2" t="s">
        <v>1594</v>
      </c>
      <c r="AD55" s="2" t="s">
        <v>1594</v>
      </c>
      <c r="AE55" s="2" t="s">
        <v>1594</v>
      </c>
      <c r="AF55" s="2" t="s">
        <v>1594</v>
      </c>
      <c r="AG55" s="2" t="s">
        <v>1594</v>
      </c>
      <c r="AH55" s="2" t="s">
        <v>1594</v>
      </c>
      <c r="AI55" s="2" t="s">
        <v>1594</v>
      </c>
      <c r="AJ55" s="2" t="s">
        <v>1594</v>
      </c>
      <c r="AK55" s="2" t="s">
        <v>1594</v>
      </c>
      <c r="AL55" s="2" t="s">
        <v>1594</v>
      </c>
      <c r="AM55" s="2" t="s">
        <v>1594</v>
      </c>
      <c r="AN55" s="2" t="s">
        <v>1594</v>
      </c>
      <c r="AO55" s="2" t="s">
        <v>1594</v>
      </c>
      <c r="AP55" s="2" t="s">
        <v>1594</v>
      </c>
      <c r="AQ55" s="2" t="s">
        <v>1594</v>
      </c>
      <c r="AR55" s="2" t="s">
        <v>1594</v>
      </c>
      <c r="AS55" s="2" t="s">
        <v>1594</v>
      </c>
      <c r="AT55" s="2" t="s">
        <v>1594</v>
      </c>
      <c r="AU55" s="2" t="s">
        <v>1594</v>
      </c>
      <c r="AV55" s="2" t="s">
        <v>1594</v>
      </c>
      <c r="AW55" s="2" t="s">
        <v>1594</v>
      </c>
      <c r="AX55" s="2" t="s">
        <v>1594</v>
      </c>
      <c r="AY55" s="2" t="s">
        <v>1594</v>
      </c>
      <c r="AZ55" s="2" t="s">
        <v>1594</v>
      </c>
      <c r="BA55" s="2" t="s">
        <v>1594</v>
      </c>
    </row>
    <row r="56" spans="1:54" x14ac:dyDescent="0.35">
      <c r="A56" t="s">
        <v>1494</v>
      </c>
      <c r="B56" s="2" t="s">
        <v>1594</v>
      </c>
      <c r="C56" s="2" t="s">
        <v>1594</v>
      </c>
      <c r="D56" s="2" t="s">
        <v>1594</v>
      </c>
      <c r="E56" s="2" t="s">
        <v>1594</v>
      </c>
      <c r="F56" s="2" t="s">
        <v>1594</v>
      </c>
      <c r="G56" s="2" t="s">
        <v>1594</v>
      </c>
      <c r="H56" s="2" t="s">
        <v>1594</v>
      </c>
      <c r="I56" s="2" t="s">
        <v>1594</v>
      </c>
      <c r="J56" s="2" t="s">
        <v>1594</v>
      </c>
      <c r="K56" s="2" t="s">
        <v>1594</v>
      </c>
      <c r="L56" s="2" t="s">
        <v>1594</v>
      </c>
      <c r="M56" s="2" t="s">
        <v>1594</v>
      </c>
      <c r="N56" s="2" t="s">
        <v>1594</v>
      </c>
      <c r="O56" s="2" t="s">
        <v>1594</v>
      </c>
      <c r="P56" s="2" t="s">
        <v>1594</v>
      </c>
      <c r="Q56" s="2" t="s">
        <v>1594</v>
      </c>
      <c r="R56" s="2" t="s">
        <v>1594</v>
      </c>
      <c r="S56" s="2" t="s">
        <v>1594</v>
      </c>
      <c r="T56" s="2" t="s">
        <v>1594</v>
      </c>
      <c r="U56" s="2" t="s">
        <v>1594</v>
      </c>
      <c r="V56" s="2" t="s">
        <v>1594</v>
      </c>
      <c r="W56" s="2" t="s">
        <v>1594</v>
      </c>
      <c r="X56" s="2" t="s">
        <v>1594</v>
      </c>
      <c r="Y56" s="2" t="s">
        <v>1594</v>
      </c>
      <c r="Z56" s="2" t="s">
        <v>1594</v>
      </c>
      <c r="AA56" s="2" t="s">
        <v>1594</v>
      </c>
      <c r="AB56" s="2" t="s">
        <v>1594</v>
      </c>
      <c r="AC56" s="2" t="s">
        <v>1594</v>
      </c>
      <c r="AD56" s="2" t="s">
        <v>1594</v>
      </c>
      <c r="AE56" s="2" t="s">
        <v>1594</v>
      </c>
      <c r="AF56" s="2" t="s">
        <v>1594</v>
      </c>
      <c r="AG56" s="2" t="s">
        <v>1594</v>
      </c>
      <c r="AH56" s="2" t="s">
        <v>1594</v>
      </c>
      <c r="AI56" s="2" t="s">
        <v>1594</v>
      </c>
      <c r="AJ56" s="2" t="s">
        <v>1594</v>
      </c>
      <c r="AK56" s="2" t="s">
        <v>1594</v>
      </c>
      <c r="AL56" s="2" t="s">
        <v>1594</v>
      </c>
      <c r="AM56" s="2" t="s">
        <v>1594</v>
      </c>
      <c r="AN56" s="2" t="s">
        <v>1594</v>
      </c>
      <c r="AO56" s="2" t="s">
        <v>1594</v>
      </c>
      <c r="AP56" s="2" t="s">
        <v>1594</v>
      </c>
      <c r="AQ56" s="2" t="s">
        <v>1594</v>
      </c>
      <c r="AR56" s="2" t="s">
        <v>1594</v>
      </c>
      <c r="AS56" s="2" t="s">
        <v>1594</v>
      </c>
      <c r="AT56" s="2" t="s">
        <v>1594</v>
      </c>
      <c r="AU56" s="2" t="s">
        <v>1594</v>
      </c>
      <c r="AV56" s="2" t="s">
        <v>1594</v>
      </c>
      <c r="AW56" s="2" t="s">
        <v>1594</v>
      </c>
      <c r="AX56" s="2" t="s">
        <v>1594</v>
      </c>
      <c r="AY56" s="2" t="s">
        <v>1594</v>
      </c>
      <c r="AZ56" s="2" t="s">
        <v>1594</v>
      </c>
      <c r="BA56" s="2" t="s">
        <v>1594</v>
      </c>
    </row>
    <row r="57" spans="1:54" x14ac:dyDescent="0.35">
      <c r="A57" t="s">
        <v>1552</v>
      </c>
      <c r="B57" s="2" t="s">
        <v>1594</v>
      </c>
      <c r="C57" s="2" t="s">
        <v>1594</v>
      </c>
      <c r="D57" s="2" t="s">
        <v>1594</v>
      </c>
      <c r="E57" s="2" t="s">
        <v>1594</v>
      </c>
      <c r="F57" s="2" t="s">
        <v>1594</v>
      </c>
      <c r="G57" s="2" t="s">
        <v>1594</v>
      </c>
      <c r="H57" s="2" t="s">
        <v>1594</v>
      </c>
      <c r="I57" s="2" t="s">
        <v>1594</v>
      </c>
      <c r="J57" s="2" t="s">
        <v>1594</v>
      </c>
      <c r="K57" s="2" t="s">
        <v>1594</v>
      </c>
      <c r="L57" s="2" t="s">
        <v>1594</v>
      </c>
      <c r="M57" s="2" t="s">
        <v>1594</v>
      </c>
      <c r="N57" s="2" t="s">
        <v>1594</v>
      </c>
      <c r="O57" s="2" t="s">
        <v>1594</v>
      </c>
      <c r="P57" s="2" t="s">
        <v>1594</v>
      </c>
      <c r="Q57" s="2" t="s">
        <v>1594</v>
      </c>
      <c r="R57" s="2" t="s">
        <v>1594</v>
      </c>
      <c r="S57" s="2" t="s">
        <v>1594</v>
      </c>
      <c r="T57" s="2" t="s">
        <v>1594</v>
      </c>
      <c r="U57" s="2" t="s">
        <v>1594</v>
      </c>
      <c r="V57" s="2" t="s">
        <v>1594</v>
      </c>
      <c r="W57" s="2" t="s">
        <v>1594</v>
      </c>
      <c r="X57" s="2" t="s">
        <v>1594</v>
      </c>
      <c r="Y57" s="2" t="s">
        <v>1594</v>
      </c>
      <c r="Z57" s="2" t="s">
        <v>1594</v>
      </c>
      <c r="AA57" s="2" t="s">
        <v>1594</v>
      </c>
      <c r="AB57" s="2" t="s">
        <v>1594</v>
      </c>
      <c r="AC57" s="2" t="s">
        <v>1594</v>
      </c>
      <c r="AD57" s="2" t="s">
        <v>1594</v>
      </c>
      <c r="AE57" s="2" t="s">
        <v>1594</v>
      </c>
      <c r="AF57" s="2" t="s">
        <v>1594</v>
      </c>
      <c r="AG57" s="2" t="s">
        <v>1594</v>
      </c>
      <c r="AH57" s="2" t="s">
        <v>1594</v>
      </c>
      <c r="AI57" s="2" t="s">
        <v>1594</v>
      </c>
      <c r="AJ57" s="2" t="s">
        <v>1594</v>
      </c>
      <c r="AK57" s="2" t="s">
        <v>1594</v>
      </c>
      <c r="AL57" s="2" t="s">
        <v>1594</v>
      </c>
      <c r="AM57" s="2" t="s">
        <v>1594</v>
      </c>
      <c r="AN57" s="2" t="s">
        <v>1594</v>
      </c>
      <c r="AO57" s="2" t="s">
        <v>1594</v>
      </c>
      <c r="AP57" s="2" t="s">
        <v>1594</v>
      </c>
      <c r="AQ57" s="2" t="s">
        <v>1594</v>
      </c>
      <c r="AR57" s="2" t="s">
        <v>1594</v>
      </c>
      <c r="AS57" s="2" t="s">
        <v>1594</v>
      </c>
      <c r="AT57" s="2" t="s">
        <v>1594</v>
      </c>
      <c r="AU57" s="2" t="s">
        <v>1594</v>
      </c>
      <c r="AV57" s="2" t="s">
        <v>1594</v>
      </c>
      <c r="AW57" s="2" t="s">
        <v>1594</v>
      </c>
      <c r="AX57" s="2" t="s">
        <v>1594</v>
      </c>
      <c r="AY57" s="2" t="s">
        <v>1594</v>
      </c>
      <c r="AZ57" s="2" t="s">
        <v>1594</v>
      </c>
      <c r="BA57" s="2" t="s">
        <v>1594</v>
      </c>
    </row>
    <row r="58" spans="1:54" x14ac:dyDescent="0.35">
      <c r="A58" t="s">
        <v>1570</v>
      </c>
      <c r="B58" s="2" t="s">
        <v>1594</v>
      </c>
      <c r="C58" s="2" t="s">
        <v>1594</v>
      </c>
      <c r="D58" s="2" t="s">
        <v>1594</v>
      </c>
      <c r="E58" s="2" t="s">
        <v>1594</v>
      </c>
      <c r="F58" s="2" t="s">
        <v>1594</v>
      </c>
      <c r="G58" s="2" t="s">
        <v>1594</v>
      </c>
      <c r="H58" s="2" t="s">
        <v>1594</v>
      </c>
      <c r="I58" s="2" t="s">
        <v>1594</v>
      </c>
      <c r="J58" s="2" t="s">
        <v>1594</v>
      </c>
      <c r="K58" s="2" t="s">
        <v>1594</v>
      </c>
      <c r="L58" s="2" t="s">
        <v>1594</v>
      </c>
      <c r="M58" s="2" t="s">
        <v>1594</v>
      </c>
      <c r="N58" s="2" t="s">
        <v>1594</v>
      </c>
      <c r="O58" s="2" t="s">
        <v>1594</v>
      </c>
      <c r="P58" s="2" t="s">
        <v>1594</v>
      </c>
      <c r="Q58" s="2" t="s">
        <v>1594</v>
      </c>
      <c r="R58" s="2" t="s">
        <v>1594</v>
      </c>
      <c r="S58" s="2" t="s">
        <v>1594</v>
      </c>
      <c r="T58" s="2" t="s">
        <v>1594</v>
      </c>
      <c r="U58" s="2" t="s">
        <v>1594</v>
      </c>
      <c r="V58" s="2" t="s">
        <v>1594</v>
      </c>
      <c r="W58" s="2" t="s">
        <v>1594</v>
      </c>
      <c r="X58" s="2" t="s">
        <v>1594</v>
      </c>
      <c r="Y58" s="2" t="s">
        <v>1594</v>
      </c>
      <c r="Z58" s="2" t="s">
        <v>1594</v>
      </c>
      <c r="AA58" s="2" t="s">
        <v>1594</v>
      </c>
      <c r="AB58" s="2" t="s">
        <v>1594</v>
      </c>
      <c r="AC58" s="2" t="s">
        <v>1594</v>
      </c>
      <c r="AD58" s="2" t="s">
        <v>1594</v>
      </c>
      <c r="AE58" s="2" t="s">
        <v>1594</v>
      </c>
      <c r="AF58" s="2" t="s">
        <v>1594</v>
      </c>
      <c r="AG58" s="2" t="s">
        <v>1594</v>
      </c>
      <c r="AH58" s="2" t="s">
        <v>1594</v>
      </c>
      <c r="AI58" s="2" t="s">
        <v>1594</v>
      </c>
      <c r="AJ58" s="2" t="s">
        <v>1594</v>
      </c>
      <c r="AK58" s="2" t="s">
        <v>1594</v>
      </c>
      <c r="AL58" s="2" t="s">
        <v>1594</v>
      </c>
      <c r="AM58" s="2" t="s">
        <v>1594</v>
      </c>
      <c r="AN58" s="2" t="s">
        <v>1594</v>
      </c>
      <c r="AO58" s="2" t="s">
        <v>1594</v>
      </c>
      <c r="AP58" s="2" t="s">
        <v>1594</v>
      </c>
      <c r="AQ58" s="2" t="s">
        <v>1594</v>
      </c>
      <c r="AR58" s="2" t="s">
        <v>1594</v>
      </c>
      <c r="AS58" s="2" t="s">
        <v>1594</v>
      </c>
      <c r="AT58" s="2" t="s">
        <v>1594</v>
      </c>
      <c r="AU58" s="2" t="s">
        <v>1594</v>
      </c>
      <c r="AV58" s="2" t="s">
        <v>1594</v>
      </c>
      <c r="AW58" s="2" t="s">
        <v>1594</v>
      </c>
      <c r="AX58" s="2" t="s">
        <v>1594</v>
      </c>
      <c r="AY58" s="2" t="s">
        <v>1594</v>
      </c>
      <c r="AZ58" s="2" t="s">
        <v>1594</v>
      </c>
      <c r="BA58" s="2" t="s">
        <v>1594</v>
      </c>
    </row>
    <row r="59" spans="1:54" x14ac:dyDescent="0.35">
      <c r="A59" t="s">
        <v>1347</v>
      </c>
      <c r="B59" s="2" t="s">
        <v>1594</v>
      </c>
      <c r="C59" s="2" t="s">
        <v>1594</v>
      </c>
      <c r="D59" s="2" t="s">
        <v>1594</v>
      </c>
      <c r="E59" s="2" t="s">
        <v>1594</v>
      </c>
      <c r="F59" s="2" t="s">
        <v>1594</v>
      </c>
      <c r="G59" s="2" t="s">
        <v>1594</v>
      </c>
      <c r="H59" s="2" t="s">
        <v>1594</v>
      </c>
      <c r="I59" s="2" t="s">
        <v>1594</v>
      </c>
      <c r="J59" s="2" t="s">
        <v>1594</v>
      </c>
      <c r="K59" s="2" t="s">
        <v>1594</v>
      </c>
      <c r="L59" s="2" t="s">
        <v>1594</v>
      </c>
      <c r="M59" s="2" t="s">
        <v>1594</v>
      </c>
      <c r="N59" s="2" t="s">
        <v>1594</v>
      </c>
      <c r="O59" s="2" t="s">
        <v>1594</v>
      </c>
      <c r="P59" s="2" t="s">
        <v>1594</v>
      </c>
      <c r="Q59" s="2" t="s">
        <v>1594</v>
      </c>
      <c r="R59" s="2" t="s">
        <v>1594</v>
      </c>
      <c r="S59" s="2" t="s">
        <v>1594</v>
      </c>
      <c r="T59" s="2" t="s">
        <v>1594</v>
      </c>
      <c r="U59" s="2" t="s">
        <v>1594</v>
      </c>
      <c r="V59" s="2" t="s">
        <v>1594</v>
      </c>
      <c r="W59" s="2" t="s">
        <v>1594</v>
      </c>
      <c r="X59" s="2" t="s">
        <v>1594</v>
      </c>
      <c r="Y59" s="2" t="s">
        <v>1594</v>
      </c>
      <c r="Z59" s="2" t="s">
        <v>1594</v>
      </c>
      <c r="AA59" s="2" t="s">
        <v>1594</v>
      </c>
      <c r="AB59" s="2" t="s">
        <v>1594</v>
      </c>
      <c r="AC59" s="2" t="s">
        <v>1594</v>
      </c>
      <c r="AD59" s="2" t="s">
        <v>1594</v>
      </c>
      <c r="AE59" s="2" t="s">
        <v>1594</v>
      </c>
      <c r="AF59" s="2" t="s">
        <v>1594</v>
      </c>
      <c r="AG59" s="2" t="s">
        <v>1594</v>
      </c>
      <c r="AH59" s="2" t="s">
        <v>1594</v>
      </c>
      <c r="AI59" s="2" t="s">
        <v>1594</v>
      </c>
      <c r="AJ59" s="2" t="s">
        <v>1594</v>
      </c>
      <c r="AK59" s="2" t="s">
        <v>1594</v>
      </c>
      <c r="AL59" s="2" t="s">
        <v>1594</v>
      </c>
      <c r="AM59" s="2" t="s">
        <v>1594</v>
      </c>
      <c r="AN59" s="2" t="s">
        <v>1594</v>
      </c>
      <c r="AO59" s="2" t="s">
        <v>1594</v>
      </c>
      <c r="AP59" s="2" t="s">
        <v>1594</v>
      </c>
      <c r="AQ59" s="2" t="s">
        <v>1594</v>
      </c>
      <c r="AR59" s="2" t="s">
        <v>1594</v>
      </c>
      <c r="AS59" s="2" t="s">
        <v>1594</v>
      </c>
      <c r="AT59" s="2" t="s">
        <v>1594</v>
      </c>
      <c r="AU59" s="2" t="s">
        <v>1594</v>
      </c>
      <c r="AV59" s="2" t="s">
        <v>1594</v>
      </c>
      <c r="AW59" s="2" t="s">
        <v>1594</v>
      </c>
      <c r="AX59" s="2" t="s">
        <v>1594</v>
      </c>
      <c r="AY59" s="2" t="s">
        <v>1594</v>
      </c>
      <c r="AZ59" s="2" t="s">
        <v>1594</v>
      </c>
      <c r="BA59" s="2" t="s">
        <v>1594</v>
      </c>
    </row>
    <row r="60" spans="1:54" x14ac:dyDescent="0.35">
      <c r="A60" t="s">
        <v>1540</v>
      </c>
      <c r="B60" s="2" t="s">
        <v>1594</v>
      </c>
      <c r="C60" s="2" t="s">
        <v>1594</v>
      </c>
      <c r="D60" s="2" t="s">
        <v>1594</v>
      </c>
      <c r="E60" s="2" t="s">
        <v>1594</v>
      </c>
      <c r="F60" s="2" t="s">
        <v>1594</v>
      </c>
      <c r="G60" s="2" t="s">
        <v>1594</v>
      </c>
      <c r="H60" s="2" t="s">
        <v>1594</v>
      </c>
      <c r="I60" s="2" t="s">
        <v>1594</v>
      </c>
      <c r="J60" s="2" t="s">
        <v>1594</v>
      </c>
      <c r="K60" s="2" t="s">
        <v>1594</v>
      </c>
      <c r="L60" s="2" t="s">
        <v>1594</v>
      </c>
      <c r="M60" s="2" t="s">
        <v>1594</v>
      </c>
      <c r="N60" s="2" t="s">
        <v>1594</v>
      </c>
      <c r="O60" s="2" t="s">
        <v>1594</v>
      </c>
      <c r="P60" s="2" t="s">
        <v>1594</v>
      </c>
      <c r="Q60" s="2" t="s">
        <v>1594</v>
      </c>
      <c r="R60" s="2" t="s">
        <v>1594</v>
      </c>
      <c r="S60" s="2" t="s">
        <v>1594</v>
      </c>
      <c r="T60" s="2" t="s">
        <v>1594</v>
      </c>
      <c r="U60" s="2" t="s">
        <v>1594</v>
      </c>
      <c r="V60" s="2" t="s">
        <v>1594</v>
      </c>
      <c r="W60" s="2" t="s">
        <v>1594</v>
      </c>
      <c r="X60" s="2" t="s">
        <v>1594</v>
      </c>
      <c r="Y60" s="2" t="s">
        <v>1594</v>
      </c>
      <c r="Z60" s="2" t="s">
        <v>1594</v>
      </c>
      <c r="AA60" s="2" t="s">
        <v>1594</v>
      </c>
      <c r="AB60" s="2" t="s">
        <v>1594</v>
      </c>
      <c r="AC60" s="2" t="s">
        <v>1594</v>
      </c>
      <c r="AD60" s="2" t="s">
        <v>1594</v>
      </c>
      <c r="AE60" s="2" t="s">
        <v>1594</v>
      </c>
      <c r="AF60" s="2" t="s">
        <v>1594</v>
      </c>
      <c r="AG60" s="2" t="s">
        <v>1594</v>
      </c>
      <c r="AH60" s="2" t="s">
        <v>1594</v>
      </c>
      <c r="AI60" s="2" t="s">
        <v>1594</v>
      </c>
      <c r="AJ60" s="2" t="s">
        <v>1594</v>
      </c>
      <c r="AK60" s="2" t="s">
        <v>1594</v>
      </c>
      <c r="AL60" s="2" t="s">
        <v>1594</v>
      </c>
      <c r="AM60" s="2" t="s">
        <v>1594</v>
      </c>
      <c r="AN60" s="2" t="s">
        <v>1594</v>
      </c>
      <c r="AO60" s="2" t="s">
        <v>1594</v>
      </c>
      <c r="AP60" s="2" t="s">
        <v>1594</v>
      </c>
      <c r="AQ60" s="2" t="s">
        <v>1594</v>
      </c>
      <c r="AR60" s="2" t="s">
        <v>1594</v>
      </c>
      <c r="AS60" s="2" t="s">
        <v>1594</v>
      </c>
      <c r="AT60" s="2" t="s">
        <v>1594</v>
      </c>
      <c r="AU60" s="2" t="s">
        <v>1594</v>
      </c>
      <c r="AV60" s="2" t="s">
        <v>1594</v>
      </c>
      <c r="AW60" s="2" t="s">
        <v>1594</v>
      </c>
      <c r="AX60" s="2" t="s">
        <v>1594</v>
      </c>
      <c r="AY60" s="2" t="s">
        <v>1594</v>
      </c>
      <c r="AZ60" s="2" t="s">
        <v>1594</v>
      </c>
      <c r="BA60" s="2" t="s">
        <v>1594</v>
      </c>
    </row>
    <row r="61" spans="1:54" x14ac:dyDescent="0.35">
      <c r="A61" t="s">
        <v>1533</v>
      </c>
      <c r="B61" s="2" t="s">
        <v>1594</v>
      </c>
      <c r="C61" s="2" t="s">
        <v>1594</v>
      </c>
      <c r="D61" s="2" t="s">
        <v>1594</v>
      </c>
      <c r="E61" s="2" t="s">
        <v>1594</v>
      </c>
      <c r="F61" s="2" t="s">
        <v>1594</v>
      </c>
      <c r="G61" s="2" t="s">
        <v>1594</v>
      </c>
      <c r="H61" s="2" t="s">
        <v>1594</v>
      </c>
      <c r="I61" s="2" t="s">
        <v>1594</v>
      </c>
      <c r="J61" s="2" t="s">
        <v>1594</v>
      </c>
      <c r="K61" s="2" t="s">
        <v>1594</v>
      </c>
      <c r="L61" s="2" t="s">
        <v>1594</v>
      </c>
      <c r="M61" s="2" t="s">
        <v>1594</v>
      </c>
      <c r="N61" s="2" t="s">
        <v>1594</v>
      </c>
      <c r="O61" s="2" t="s">
        <v>1594</v>
      </c>
      <c r="P61" s="2" t="s">
        <v>1594</v>
      </c>
      <c r="Q61" s="2" t="s">
        <v>1594</v>
      </c>
      <c r="R61" s="2" t="s">
        <v>1594</v>
      </c>
      <c r="S61" s="2" t="s">
        <v>1594</v>
      </c>
      <c r="T61" s="2" t="s">
        <v>1594</v>
      </c>
      <c r="U61" s="2" t="s">
        <v>1594</v>
      </c>
      <c r="V61" s="2" t="s">
        <v>1594</v>
      </c>
      <c r="W61" s="2" t="s">
        <v>1594</v>
      </c>
      <c r="X61" s="2" t="s">
        <v>1594</v>
      </c>
      <c r="Y61" s="2" t="s">
        <v>1594</v>
      </c>
      <c r="Z61" s="2" t="s">
        <v>1594</v>
      </c>
      <c r="AA61" s="2" t="s">
        <v>1594</v>
      </c>
      <c r="AB61" s="2" t="s">
        <v>1594</v>
      </c>
      <c r="AC61" s="2" t="s">
        <v>1594</v>
      </c>
      <c r="AD61" s="2" t="s">
        <v>1594</v>
      </c>
      <c r="AE61" s="2" t="s">
        <v>1594</v>
      </c>
      <c r="AF61" s="2" t="s">
        <v>1594</v>
      </c>
      <c r="AG61" s="2" t="s">
        <v>1594</v>
      </c>
      <c r="AH61" s="2" t="s">
        <v>1594</v>
      </c>
      <c r="AI61" s="2" t="s">
        <v>1594</v>
      </c>
      <c r="AJ61" s="2" t="s">
        <v>1594</v>
      </c>
      <c r="AK61" s="2" t="s">
        <v>1594</v>
      </c>
      <c r="AL61" s="2" t="s">
        <v>1594</v>
      </c>
      <c r="AM61" s="2" t="s">
        <v>1594</v>
      </c>
      <c r="AN61" s="2" t="s">
        <v>1594</v>
      </c>
      <c r="AO61" s="2" t="s">
        <v>1594</v>
      </c>
      <c r="AP61" s="2" t="s">
        <v>1594</v>
      </c>
      <c r="AQ61" s="2" t="s">
        <v>1594</v>
      </c>
      <c r="AR61" s="2" t="s">
        <v>1594</v>
      </c>
      <c r="AS61" s="2" t="s">
        <v>1594</v>
      </c>
      <c r="AT61" s="2" t="s">
        <v>1594</v>
      </c>
      <c r="AU61" s="2" t="s">
        <v>1594</v>
      </c>
      <c r="AV61" s="2" t="s">
        <v>1594</v>
      </c>
      <c r="AW61" s="2" t="s">
        <v>1594</v>
      </c>
      <c r="AX61" s="2" t="s">
        <v>1594</v>
      </c>
      <c r="AY61" s="2" t="s">
        <v>1594</v>
      </c>
      <c r="AZ61" s="2" t="s">
        <v>1594</v>
      </c>
      <c r="BA61" s="2" t="s">
        <v>1594</v>
      </c>
    </row>
    <row r="62" spans="1:54" x14ac:dyDescent="0.35">
      <c r="A62" t="s">
        <v>1482</v>
      </c>
      <c r="B62" s="2" t="s">
        <v>1594</v>
      </c>
      <c r="C62" s="2" t="s">
        <v>1594</v>
      </c>
      <c r="D62" s="2" t="s">
        <v>1594</v>
      </c>
      <c r="E62" s="2" t="s">
        <v>1594</v>
      </c>
      <c r="F62" s="2" t="s">
        <v>1594</v>
      </c>
      <c r="G62" s="2" t="s">
        <v>1594</v>
      </c>
      <c r="H62" s="2" t="s">
        <v>1594</v>
      </c>
      <c r="I62" s="2" t="s">
        <v>1594</v>
      </c>
      <c r="J62" s="2" t="s">
        <v>1594</v>
      </c>
      <c r="K62" s="2" t="s">
        <v>1594</v>
      </c>
      <c r="L62" s="2" t="s">
        <v>1594</v>
      </c>
      <c r="M62" s="2" t="s">
        <v>1594</v>
      </c>
      <c r="N62" s="2" t="s">
        <v>1594</v>
      </c>
      <c r="O62" s="2" t="s">
        <v>1594</v>
      </c>
      <c r="P62" s="2" t="s">
        <v>1594</v>
      </c>
      <c r="Q62" s="2" t="s">
        <v>1594</v>
      </c>
      <c r="R62" s="2" t="s">
        <v>1594</v>
      </c>
      <c r="S62" s="2" t="s">
        <v>1594</v>
      </c>
      <c r="T62" s="2" t="s">
        <v>1594</v>
      </c>
      <c r="U62" s="2" t="s">
        <v>1594</v>
      </c>
      <c r="V62" s="2" t="s">
        <v>1594</v>
      </c>
      <c r="W62" s="2" t="s">
        <v>1594</v>
      </c>
      <c r="X62" s="2" t="s">
        <v>1594</v>
      </c>
      <c r="Y62" s="2" t="s">
        <v>1594</v>
      </c>
      <c r="Z62" s="2" t="s">
        <v>1594</v>
      </c>
      <c r="AA62" s="2" t="s">
        <v>1594</v>
      </c>
      <c r="AB62" s="2" t="s">
        <v>1594</v>
      </c>
      <c r="AC62" s="2" t="s">
        <v>1594</v>
      </c>
      <c r="AD62" s="2" t="s">
        <v>1594</v>
      </c>
      <c r="AE62" s="2" t="s">
        <v>1594</v>
      </c>
      <c r="AF62" s="2" t="s">
        <v>1594</v>
      </c>
      <c r="AG62" s="2" t="s">
        <v>1594</v>
      </c>
      <c r="AH62" s="2" t="s">
        <v>1594</v>
      </c>
      <c r="AI62" s="2" t="s">
        <v>1594</v>
      </c>
      <c r="AJ62" s="2" t="s">
        <v>1594</v>
      </c>
      <c r="AK62" s="2" t="s">
        <v>1594</v>
      </c>
      <c r="AL62" s="2" t="s">
        <v>1594</v>
      </c>
      <c r="AM62" s="2" t="s">
        <v>1594</v>
      </c>
      <c r="AN62" s="2" t="s">
        <v>1594</v>
      </c>
      <c r="AO62" s="2" t="s">
        <v>1594</v>
      </c>
      <c r="AP62" s="2" t="s">
        <v>1594</v>
      </c>
      <c r="AQ62" s="2" t="s">
        <v>1594</v>
      </c>
      <c r="AR62" s="2" t="s">
        <v>1594</v>
      </c>
      <c r="AS62" s="2" t="s">
        <v>1594</v>
      </c>
      <c r="AT62" s="2" t="s">
        <v>1594</v>
      </c>
      <c r="AU62" s="2" t="s">
        <v>1594</v>
      </c>
      <c r="AV62" s="2" t="s">
        <v>1594</v>
      </c>
      <c r="AW62" s="2" t="s">
        <v>1594</v>
      </c>
      <c r="AX62" s="2" t="s">
        <v>1594</v>
      </c>
      <c r="AY62" s="2" t="s">
        <v>1594</v>
      </c>
      <c r="AZ62" s="2" t="s">
        <v>1594</v>
      </c>
      <c r="BA62" s="2" t="s">
        <v>1594</v>
      </c>
    </row>
    <row r="63" spans="1:54" x14ac:dyDescent="0.35">
      <c r="A63" t="s">
        <v>1350</v>
      </c>
      <c r="B63" s="2" t="s">
        <v>1594</v>
      </c>
      <c r="C63" s="2" t="s">
        <v>1594</v>
      </c>
      <c r="D63" s="2" t="s">
        <v>1594</v>
      </c>
      <c r="E63" s="2" t="s">
        <v>1594</v>
      </c>
      <c r="F63" s="2" t="s">
        <v>1594</v>
      </c>
      <c r="G63" s="2" t="s">
        <v>1594</v>
      </c>
      <c r="H63" s="2" t="s">
        <v>1594</v>
      </c>
      <c r="I63" s="2" t="s">
        <v>1594</v>
      </c>
      <c r="J63" s="2" t="s">
        <v>1594</v>
      </c>
      <c r="K63" s="2" t="s">
        <v>1594</v>
      </c>
      <c r="L63" s="2" t="s">
        <v>1594</v>
      </c>
      <c r="M63" s="2" t="s">
        <v>1594</v>
      </c>
      <c r="N63" s="2" t="s">
        <v>1594</v>
      </c>
      <c r="O63" s="2" t="s">
        <v>1594</v>
      </c>
      <c r="P63" s="2" t="s">
        <v>1594</v>
      </c>
      <c r="Q63" s="2" t="s">
        <v>1594</v>
      </c>
      <c r="R63" s="2" t="s">
        <v>1594</v>
      </c>
      <c r="S63" s="2" t="s">
        <v>1594</v>
      </c>
      <c r="T63" s="2" t="s">
        <v>1594</v>
      </c>
      <c r="U63" s="2" t="s">
        <v>1594</v>
      </c>
      <c r="V63" s="2" t="s">
        <v>1594</v>
      </c>
      <c r="W63" s="2" t="s">
        <v>1594</v>
      </c>
      <c r="X63" s="2" t="s">
        <v>1594</v>
      </c>
      <c r="Y63" s="2" t="s">
        <v>1594</v>
      </c>
      <c r="Z63" s="2" t="s">
        <v>1594</v>
      </c>
      <c r="AA63" s="2" t="s">
        <v>1594</v>
      </c>
      <c r="AB63" s="2" t="s">
        <v>1594</v>
      </c>
      <c r="AC63" s="2" t="s">
        <v>1594</v>
      </c>
      <c r="AD63" s="2" t="s">
        <v>1594</v>
      </c>
      <c r="AE63" s="2" t="s">
        <v>1594</v>
      </c>
      <c r="AF63" s="2" t="s">
        <v>1594</v>
      </c>
      <c r="AG63" s="2" t="s">
        <v>1594</v>
      </c>
      <c r="AH63" s="2" t="s">
        <v>1594</v>
      </c>
      <c r="AI63" s="2" t="s">
        <v>1594</v>
      </c>
      <c r="AJ63" s="2" t="s">
        <v>1594</v>
      </c>
      <c r="AK63" s="2" t="s">
        <v>1594</v>
      </c>
      <c r="AL63" s="2" t="s">
        <v>1594</v>
      </c>
      <c r="AM63" s="2" t="s">
        <v>1594</v>
      </c>
      <c r="AN63" s="2" t="s">
        <v>1594</v>
      </c>
      <c r="AO63" s="2" t="s">
        <v>1594</v>
      </c>
      <c r="AP63" s="2" t="s">
        <v>1594</v>
      </c>
      <c r="AQ63" s="2" t="s">
        <v>1594</v>
      </c>
      <c r="AR63" s="2" t="s">
        <v>1594</v>
      </c>
      <c r="AS63" s="2" t="s">
        <v>1594</v>
      </c>
      <c r="AT63" s="2" t="s">
        <v>1594</v>
      </c>
      <c r="AU63" s="2" t="s">
        <v>1594</v>
      </c>
      <c r="AV63" s="2" t="s">
        <v>1594</v>
      </c>
      <c r="AW63" s="2" t="s">
        <v>1594</v>
      </c>
      <c r="AX63" s="2" t="s">
        <v>1594</v>
      </c>
      <c r="AY63" s="2" t="s">
        <v>1594</v>
      </c>
      <c r="AZ63" s="2" t="s">
        <v>1594</v>
      </c>
      <c r="BA63" s="2" t="s">
        <v>1594</v>
      </c>
    </row>
    <row r="64" spans="1:54" x14ac:dyDescent="0.35">
      <c r="A64" t="s">
        <v>1485</v>
      </c>
      <c r="B64" s="2" t="s">
        <v>1594</v>
      </c>
      <c r="C64" s="2" t="s">
        <v>1594</v>
      </c>
      <c r="D64" s="2" t="s">
        <v>1594</v>
      </c>
      <c r="E64" s="2" t="s">
        <v>1594</v>
      </c>
      <c r="F64" s="2" t="s">
        <v>1594</v>
      </c>
      <c r="G64" s="2" t="s">
        <v>1594</v>
      </c>
      <c r="H64" s="2" t="s">
        <v>1594</v>
      </c>
      <c r="I64" s="2" t="s">
        <v>1594</v>
      </c>
      <c r="J64" s="2" t="s">
        <v>1594</v>
      </c>
      <c r="K64" s="2" t="s">
        <v>1594</v>
      </c>
      <c r="L64" s="2" t="s">
        <v>1594</v>
      </c>
      <c r="M64" s="2" t="s">
        <v>1594</v>
      </c>
      <c r="N64" s="2" t="s">
        <v>1594</v>
      </c>
      <c r="O64" s="2" t="s">
        <v>1594</v>
      </c>
      <c r="P64" s="2" t="s">
        <v>1594</v>
      </c>
      <c r="Q64" s="2" t="s">
        <v>1594</v>
      </c>
      <c r="R64" s="2" t="s">
        <v>1594</v>
      </c>
      <c r="S64" s="2" t="s">
        <v>1594</v>
      </c>
      <c r="T64" s="2" t="s">
        <v>1594</v>
      </c>
      <c r="U64" s="2" t="s">
        <v>1594</v>
      </c>
      <c r="V64" s="2" t="s">
        <v>1594</v>
      </c>
      <c r="W64" s="2" t="s">
        <v>1594</v>
      </c>
      <c r="X64" s="2" t="s">
        <v>1594</v>
      </c>
      <c r="Y64" s="2" t="s">
        <v>1594</v>
      </c>
      <c r="Z64" s="2" t="s">
        <v>1594</v>
      </c>
      <c r="AA64" s="2" t="s">
        <v>1594</v>
      </c>
      <c r="AB64" s="2" t="s">
        <v>1594</v>
      </c>
      <c r="AC64" s="2" t="s">
        <v>1594</v>
      </c>
      <c r="AD64" s="2" t="s">
        <v>1594</v>
      </c>
      <c r="AE64" s="2" t="s">
        <v>1594</v>
      </c>
      <c r="AF64" s="2" t="s">
        <v>1594</v>
      </c>
      <c r="AG64" s="2" t="s">
        <v>1594</v>
      </c>
      <c r="AH64" s="2" t="s">
        <v>1594</v>
      </c>
      <c r="AI64" s="2" t="s">
        <v>1594</v>
      </c>
      <c r="AJ64" s="2" t="s">
        <v>1594</v>
      </c>
      <c r="AK64" s="2" t="s">
        <v>1594</v>
      </c>
      <c r="AL64" s="2" t="s">
        <v>1594</v>
      </c>
      <c r="AM64" s="2" t="s">
        <v>1594</v>
      </c>
      <c r="AN64" s="2" t="s">
        <v>1594</v>
      </c>
      <c r="AO64" s="2" t="s">
        <v>1594</v>
      </c>
      <c r="AP64" s="2" t="s">
        <v>1594</v>
      </c>
      <c r="AQ64" s="2" t="s">
        <v>1594</v>
      </c>
      <c r="AR64" s="2" t="s">
        <v>1594</v>
      </c>
      <c r="AS64" s="2" t="s">
        <v>1594</v>
      </c>
      <c r="AT64" s="2" t="s">
        <v>1594</v>
      </c>
      <c r="AU64" s="2" t="s">
        <v>1594</v>
      </c>
      <c r="AV64" s="2" t="s">
        <v>1594</v>
      </c>
      <c r="AW64" s="2" t="s">
        <v>1594</v>
      </c>
      <c r="AX64" s="2" t="s">
        <v>1594</v>
      </c>
      <c r="AY64" s="2" t="s">
        <v>1594</v>
      </c>
      <c r="AZ64" s="2" t="s">
        <v>1594</v>
      </c>
      <c r="BA64" s="2" t="s">
        <v>1594</v>
      </c>
    </row>
    <row r="65" spans="1:53" x14ac:dyDescent="0.35">
      <c r="A65" t="s">
        <v>1524</v>
      </c>
      <c r="B65" s="2" t="s">
        <v>1594</v>
      </c>
      <c r="C65" s="2" t="s">
        <v>1594</v>
      </c>
      <c r="D65" s="2" t="s">
        <v>1594</v>
      </c>
      <c r="E65" s="2" t="s">
        <v>1594</v>
      </c>
      <c r="F65" s="2" t="s">
        <v>1594</v>
      </c>
      <c r="G65" s="2" t="s">
        <v>1594</v>
      </c>
      <c r="H65" s="2" t="s">
        <v>1594</v>
      </c>
      <c r="I65" s="2" t="s">
        <v>1594</v>
      </c>
      <c r="J65" s="2" t="s">
        <v>1594</v>
      </c>
      <c r="K65" s="2" t="s">
        <v>1594</v>
      </c>
      <c r="L65" s="2" t="s">
        <v>1594</v>
      </c>
      <c r="M65" s="2" t="s">
        <v>1594</v>
      </c>
      <c r="N65" s="2" t="s">
        <v>1594</v>
      </c>
      <c r="O65" s="2" t="s">
        <v>1594</v>
      </c>
      <c r="P65" s="2" t="s">
        <v>1594</v>
      </c>
      <c r="Q65" s="2" t="s">
        <v>1594</v>
      </c>
      <c r="R65" s="2" t="s">
        <v>1594</v>
      </c>
      <c r="S65" s="2" t="s">
        <v>1594</v>
      </c>
      <c r="T65" s="2" t="s">
        <v>1594</v>
      </c>
      <c r="U65" s="2" t="s">
        <v>1594</v>
      </c>
      <c r="V65" s="2" t="s">
        <v>1594</v>
      </c>
      <c r="W65" s="2" t="s">
        <v>1594</v>
      </c>
      <c r="X65" s="2" t="s">
        <v>1594</v>
      </c>
      <c r="Y65" s="2" t="s">
        <v>1594</v>
      </c>
      <c r="Z65" s="2" t="s">
        <v>1594</v>
      </c>
      <c r="AA65" s="2" t="s">
        <v>1594</v>
      </c>
      <c r="AB65" s="2" t="s">
        <v>1594</v>
      </c>
      <c r="AC65" s="2" t="s">
        <v>1594</v>
      </c>
      <c r="AD65" s="2" t="s">
        <v>1594</v>
      </c>
      <c r="AE65" s="2" t="s">
        <v>1594</v>
      </c>
      <c r="AF65" s="2" t="s">
        <v>1594</v>
      </c>
      <c r="AG65" s="2" t="s">
        <v>1594</v>
      </c>
      <c r="AH65" s="2" t="s">
        <v>1594</v>
      </c>
      <c r="AI65" s="2" t="s">
        <v>1594</v>
      </c>
      <c r="AJ65" s="2" t="s">
        <v>1594</v>
      </c>
      <c r="AK65" s="2" t="s">
        <v>1594</v>
      </c>
      <c r="AL65" s="2" t="s">
        <v>1594</v>
      </c>
      <c r="AM65" s="2" t="s">
        <v>1594</v>
      </c>
      <c r="AN65" s="2" t="s">
        <v>1594</v>
      </c>
      <c r="AO65" s="2" t="s">
        <v>1594</v>
      </c>
      <c r="AP65" s="2" t="s">
        <v>1594</v>
      </c>
      <c r="AQ65" s="2" t="s">
        <v>1594</v>
      </c>
      <c r="AR65" s="2" t="s">
        <v>1594</v>
      </c>
      <c r="AS65" s="2" t="s">
        <v>1594</v>
      </c>
      <c r="AT65" s="2" t="s">
        <v>1594</v>
      </c>
      <c r="AU65" s="2" t="s">
        <v>1594</v>
      </c>
      <c r="AV65" s="2" t="s">
        <v>1594</v>
      </c>
      <c r="AW65" s="2" t="s">
        <v>1594</v>
      </c>
      <c r="AX65" s="2" t="s">
        <v>1594</v>
      </c>
      <c r="AY65" s="2" t="s">
        <v>1594</v>
      </c>
      <c r="AZ65" s="2" t="s">
        <v>1594</v>
      </c>
      <c r="BA65" s="2" t="s">
        <v>1594</v>
      </c>
    </row>
    <row r="66" spans="1:53" x14ac:dyDescent="0.35">
      <c r="A66" t="s">
        <v>1545</v>
      </c>
      <c r="B66" s="2" t="s">
        <v>1594</v>
      </c>
      <c r="C66" s="2" t="s">
        <v>1594</v>
      </c>
      <c r="D66" s="2" t="s">
        <v>1594</v>
      </c>
      <c r="E66" s="2" t="s">
        <v>1594</v>
      </c>
      <c r="F66" s="2" t="s">
        <v>1594</v>
      </c>
      <c r="G66" s="2" t="s">
        <v>1594</v>
      </c>
      <c r="H66" s="2" t="s">
        <v>1594</v>
      </c>
      <c r="I66" s="2" t="s">
        <v>1594</v>
      </c>
      <c r="J66" s="2" t="s">
        <v>1594</v>
      </c>
      <c r="K66" s="2" t="s">
        <v>1594</v>
      </c>
      <c r="L66" s="2" t="s">
        <v>1594</v>
      </c>
      <c r="M66" s="2" t="s">
        <v>1594</v>
      </c>
      <c r="N66" s="2" t="s">
        <v>1594</v>
      </c>
      <c r="O66" s="2" t="s">
        <v>1594</v>
      </c>
      <c r="P66" s="2" t="s">
        <v>1594</v>
      </c>
      <c r="Q66" s="2" t="s">
        <v>1594</v>
      </c>
      <c r="R66" s="2" t="s">
        <v>1594</v>
      </c>
      <c r="S66" s="2" t="s">
        <v>1594</v>
      </c>
      <c r="T66" s="2" t="s">
        <v>1594</v>
      </c>
      <c r="U66" s="2" t="s">
        <v>1594</v>
      </c>
      <c r="V66" s="2" t="s">
        <v>1594</v>
      </c>
      <c r="W66" s="2" t="s">
        <v>1594</v>
      </c>
      <c r="X66" s="2" t="s">
        <v>1594</v>
      </c>
      <c r="Y66" s="2" t="s">
        <v>1594</v>
      </c>
      <c r="Z66" s="2" t="s">
        <v>1594</v>
      </c>
      <c r="AA66" s="2" t="s">
        <v>1594</v>
      </c>
      <c r="AB66" s="2" t="s">
        <v>1594</v>
      </c>
      <c r="AC66" s="2" t="s">
        <v>1594</v>
      </c>
      <c r="AD66" s="2" t="s">
        <v>1594</v>
      </c>
      <c r="AE66" s="2" t="s">
        <v>1594</v>
      </c>
      <c r="AF66" s="2" t="s">
        <v>1594</v>
      </c>
      <c r="AG66" s="2" t="s">
        <v>1594</v>
      </c>
      <c r="AH66" s="2" t="s">
        <v>1594</v>
      </c>
      <c r="AI66" s="2" t="s">
        <v>1594</v>
      </c>
      <c r="AJ66" s="2" t="s">
        <v>1594</v>
      </c>
      <c r="AK66" s="2" t="s">
        <v>1594</v>
      </c>
      <c r="AL66" s="2" t="s">
        <v>1594</v>
      </c>
      <c r="AM66" s="2" t="s">
        <v>1594</v>
      </c>
      <c r="AN66" s="2" t="s">
        <v>1594</v>
      </c>
      <c r="AO66" s="2" t="s">
        <v>1594</v>
      </c>
      <c r="AP66" s="2" t="s">
        <v>1594</v>
      </c>
      <c r="AQ66" s="2" t="s">
        <v>1594</v>
      </c>
      <c r="AR66" s="2" t="s">
        <v>1594</v>
      </c>
      <c r="AS66" s="2" t="s">
        <v>1594</v>
      </c>
      <c r="AT66" s="2" t="s">
        <v>1594</v>
      </c>
      <c r="AU66" s="2" t="s">
        <v>1594</v>
      </c>
      <c r="AV66" s="2" t="s">
        <v>1594</v>
      </c>
      <c r="AW66" s="2" t="s">
        <v>1594</v>
      </c>
      <c r="AX66" s="2" t="s">
        <v>1594</v>
      </c>
      <c r="AY66" s="2" t="s">
        <v>1594</v>
      </c>
      <c r="AZ66" s="2" t="s">
        <v>1594</v>
      </c>
      <c r="BA66" s="2" t="s">
        <v>1594</v>
      </c>
    </row>
    <row r="67" spans="1:53" x14ac:dyDescent="0.35">
      <c r="A67" t="s">
        <v>1520</v>
      </c>
      <c r="B67" s="2" t="s">
        <v>1594</v>
      </c>
      <c r="C67" s="2" t="s">
        <v>1594</v>
      </c>
      <c r="D67" s="2" t="s">
        <v>1594</v>
      </c>
      <c r="E67" s="2" t="s">
        <v>1594</v>
      </c>
      <c r="F67" s="2" t="s">
        <v>1594</v>
      </c>
      <c r="G67" s="2" t="s">
        <v>1594</v>
      </c>
      <c r="H67" s="2" t="s">
        <v>1594</v>
      </c>
      <c r="I67" s="2" t="s">
        <v>1594</v>
      </c>
      <c r="J67" s="2" t="s">
        <v>1594</v>
      </c>
      <c r="K67" s="2" t="s">
        <v>1594</v>
      </c>
      <c r="L67" s="2" t="s">
        <v>1594</v>
      </c>
      <c r="M67" s="2" t="s">
        <v>1594</v>
      </c>
      <c r="N67" s="2" t="s">
        <v>1594</v>
      </c>
      <c r="O67" s="2" t="s">
        <v>1594</v>
      </c>
      <c r="P67" s="2" t="s">
        <v>1594</v>
      </c>
      <c r="Q67" s="2" t="s">
        <v>1594</v>
      </c>
      <c r="R67" s="2" t="s">
        <v>1594</v>
      </c>
      <c r="S67" s="2" t="s">
        <v>1594</v>
      </c>
      <c r="T67" s="2" t="s">
        <v>1594</v>
      </c>
      <c r="U67" s="2" t="s">
        <v>1594</v>
      </c>
      <c r="V67" s="2" t="s">
        <v>1594</v>
      </c>
      <c r="W67" s="2" t="s">
        <v>1594</v>
      </c>
      <c r="X67" s="2" t="s">
        <v>1594</v>
      </c>
      <c r="Y67" s="2" t="s">
        <v>1594</v>
      </c>
      <c r="Z67" s="2" t="s">
        <v>1594</v>
      </c>
      <c r="AA67" s="2" t="s">
        <v>1594</v>
      </c>
      <c r="AB67" s="2" t="s">
        <v>1594</v>
      </c>
      <c r="AC67" s="2" t="s">
        <v>1594</v>
      </c>
      <c r="AD67" s="2" t="s">
        <v>1594</v>
      </c>
      <c r="AE67" s="2" t="s">
        <v>1594</v>
      </c>
      <c r="AF67" s="2" t="s">
        <v>1594</v>
      </c>
      <c r="AG67" s="2" t="s">
        <v>1594</v>
      </c>
      <c r="AH67" s="2" t="s">
        <v>1594</v>
      </c>
      <c r="AI67" s="2" t="s">
        <v>1594</v>
      </c>
      <c r="AJ67" s="2" t="s">
        <v>1594</v>
      </c>
      <c r="AK67" s="2" t="s">
        <v>1594</v>
      </c>
      <c r="AL67" s="2" t="s">
        <v>1594</v>
      </c>
      <c r="AM67" s="2" t="s">
        <v>1594</v>
      </c>
      <c r="AN67" s="2" t="s">
        <v>1594</v>
      </c>
      <c r="AO67" s="2" t="s">
        <v>1594</v>
      </c>
      <c r="AP67" s="2" t="s">
        <v>1594</v>
      </c>
      <c r="AQ67" s="2" t="s">
        <v>1594</v>
      </c>
      <c r="AR67" s="2" t="s">
        <v>1594</v>
      </c>
      <c r="AS67" s="2" t="s">
        <v>1594</v>
      </c>
      <c r="AT67" s="2" t="s">
        <v>1594</v>
      </c>
      <c r="AU67" s="2" t="s">
        <v>1594</v>
      </c>
      <c r="AV67" s="2" t="s">
        <v>1594</v>
      </c>
      <c r="AW67" s="2" t="s">
        <v>1594</v>
      </c>
      <c r="AX67" s="2" t="s">
        <v>1594</v>
      </c>
      <c r="AY67" s="2" t="s">
        <v>1594</v>
      </c>
      <c r="AZ67" s="2" t="s">
        <v>1594</v>
      </c>
      <c r="BA67" s="2" t="s">
        <v>1594</v>
      </c>
    </row>
    <row r="68" spans="1:53" x14ac:dyDescent="0.35">
      <c r="A68" t="s">
        <v>1479</v>
      </c>
      <c r="B68" s="2" t="s">
        <v>1594</v>
      </c>
      <c r="C68" s="2" t="s">
        <v>1594</v>
      </c>
      <c r="D68" s="2" t="s">
        <v>1594</v>
      </c>
      <c r="E68" s="2" t="s">
        <v>1594</v>
      </c>
      <c r="F68" s="2" t="s">
        <v>1594</v>
      </c>
      <c r="G68" s="2" t="s">
        <v>1594</v>
      </c>
      <c r="H68" s="2" t="s">
        <v>1594</v>
      </c>
      <c r="I68" s="2" t="s">
        <v>1594</v>
      </c>
      <c r="J68" s="2" t="s">
        <v>1594</v>
      </c>
      <c r="K68" s="2" t="s">
        <v>1594</v>
      </c>
      <c r="L68" s="2" t="s">
        <v>1594</v>
      </c>
      <c r="M68" s="2" t="s">
        <v>1594</v>
      </c>
      <c r="N68" s="2" t="s">
        <v>1594</v>
      </c>
      <c r="O68" s="2" t="s">
        <v>1594</v>
      </c>
      <c r="P68" s="2" t="s">
        <v>1594</v>
      </c>
      <c r="Q68" s="2" t="s">
        <v>1594</v>
      </c>
      <c r="R68" s="2" t="s">
        <v>1594</v>
      </c>
      <c r="S68" s="2" t="s">
        <v>1594</v>
      </c>
      <c r="T68" s="2" t="s">
        <v>1594</v>
      </c>
      <c r="U68" s="2" t="s">
        <v>1594</v>
      </c>
      <c r="V68" s="2" t="s">
        <v>1594</v>
      </c>
      <c r="W68" s="2" t="s">
        <v>1594</v>
      </c>
      <c r="X68" s="2" t="s">
        <v>1594</v>
      </c>
      <c r="Y68" s="2" t="s">
        <v>1594</v>
      </c>
      <c r="Z68" s="2" t="s">
        <v>1594</v>
      </c>
      <c r="AA68" s="2" t="s">
        <v>1594</v>
      </c>
      <c r="AB68" s="2" t="s">
        <v>1594</v>
      </c>
      <c r="AC68" s="2" t="s">
        <v>1594</v>
      </c>
      <c r="AD68" s="2" t="s">
        <v>1594</v>
      </c>
      <c r="AE68" s="2" t="s">
        <v>1594</v>
      </c>
      <c r="AF68" s="2" t="s">
        <v>1594</v>
      </c>
      <c r="AG68" s="2" t="s">
        <v>1594</v>
      </c>
      <c r="AH68" s="2" t="s">
        <v>1594</v>
      </c>
      <c r="AI68" s="2" t="s">
        <v>1594</v>
      </c>
      <c r="AJ68" s="2" t="s">
        <v>1594</v>
      </c>
      <c r="AK68" s="2" t="s">
        <v>1594</v>
      </c>
      <c r="AL68" s="2" t="s">
        <v>1594</v>
      </c>
      <c r="AM68" s="2" t="s">
        <v>1594</v>
      </c>
      <c r="AN68" s="2" t="s">
        <v>1594</v>
      </c>
      <c r="AO68" s="2" t="s">
        <v>1594</v>
      </c>
      <c r="AP68" s="2" t="s">
        <v>1594</v>
      </c>
      <c r="AQ68" s="2" t="s">
        <v>1594</v>
      </c>
      <c r="AR68" s="2" t="s">
        <v>1594</v>
      </c>
      <c r="AS68" s="2" t="s">
        <v>1594</v>
      </c>
      <c r="AT68" s="2" t="s">
        <v>1594</v>
      </c>
      <c r="AU68" s="2" t="s">
        <v>1594</v>
      </c>
      <c r="AV68" s="2" t="s">
        <v>1594</v>
      </c>
      <c r="AW68" s="2" t="s">
        <v>1594</v>
      </c>
      <c r="AX68" s="2" t="s">
        <v>1594</v>
      </c>
      <c r="AY68" s="2" t="s">
        <v>1594</v>
      </c>
      <c r="AZ68" s="2" t="s">
        <v>1594</v>
      </c>
      <c r="BA68" s="2" t="s">
        <v>1594</v>
      </c>
    </row>
    <row r="69" spans="1:53" x14ac:dyDescent="0.35">
      <c r="A69" t="s">
        <v>1547</v>
      </c>
      <c r="B69" s="2" t="s">
        <v>1594</v>
      </c>
      <c r="C69" s="2" t="s">
        <v>1594</v>
      </c>
      <c r="D69" s="2" t="s">
        <v>1594</v>
      </c>
      <c r="E69" s="2" t="s">
        <v>1594</v>
      </c>
      <c r="F69" s="2" t="s">
        <v>1594</v>
      </c>
      <c r="G69" s="2" t="s">
        <v>1594</v>
      </c>
      <c r="H69" s="2" t="s">
        <v>1594</v>
      </c>
      <c r="I69" s="2" t="s">
        <v>1594</v>
      </c>
      <c r="J69" s="2" t="s">
        <v>1594</v>
      </c>
      <c r="K69" s="2" t="s">
        <v>1594</v>
      </c>
      <c r="L69" s="2" t="s">
        <v>1594</v>
      </c>
      <c r="M69" s="2" t="s">
        <v>1594</v>
      </c>
      <c r="N69" s="2" t="s">
        <v>1594</v>
      </c>
      <c r="O69" s="2" t="s">
        <v>1594</v>
      </c>
      <c r="P69" s="2" t="s">
        <v>1594</v>
      </c>
      <c r="Q69" s="2" t="s">
        <v>1594</v>
      </c>
      <c r="R69" s="2" t="s">
        <v>1594</v>
      </c>
      <c r="S69" s="2" t="s">
        <v>1594</v>
      </c>
      <c r="T69" s="2" t="s">
        <v>1594</v>
      </c>
      <c r="U69" s="2" t="s">
        <v>1594</v>
      </c>
      <c r="V69" s="2" t="s">
        <v>1594</v>
      </c>
      <c r="W69" s="2" t="s">
        <v>1594</v>
      </c>
      <c r="X69" s="2" t="s">
        <v>1594</v>
      </c>
      <c r="Y69" s="2" t="s">
        <v>1594</v>
      </c>
      <c r="Z69" s="2" t="s">
        <v>1594</v>
      </c>
      <c r="AA69" s="2" t="s">
        <v>1594</v>
      </c>
      <c r="AB69" s="2" t="s">
        <v>1594</v>
      </c>
      <c r="AC69" s="2" t="s">
        <v>1594</v>
      </c>
      <c r="AD69" s="2" t="s">
        <v>1594</v>
      </c>
      <c r="AE69" s="2" t="s">
        <v>1594</v>
      </c>
      <c r="AF69" s="2" t="s">
        <v>1594</v>
      </c>
      <c r="AG69" s="2" t="s">
        <v>1594</v>
      </c>
      <c r="AH69" s="2" t="s">
        <v>1594</v>
      </c>
      <c r="AI69" s="2" t="s">
        <v>1594</v>
      </c>
      <c r="AJ69" s="2" t="s">
        <v>1594</v>
      </c>
      <c r="AK69" s="2" t="s">
        <v>1594</v>
      </c>
      <c r="AL69" s="2" t="s">
        <v>1594</v>
      </c>
      <c r="AM69" s="2" t="s">
        <v>1594</v>
      </c>
      <c r="AN69" s="2" t="s">
        <v>1594</v>
      </c>
      <c r="AO69" s="2" t="s">
        <v>1594</v>
      </c>
      <c r="AP69" s="2" t="s">
        <v>1594</v>
      </c>
      <c r="AQ69" s="2" t="s">
        <v>1594</v>
      </c>
      <c r="AR69" s="2" t="s">
        <v>1594</v>
      </c>
      <c r="AS69" s="2" t="s">
        <v>1594</v>
      </c>
      <c r="AT69" s="2" t="s">
        <v>1594</v>
      </c>
      <c r="AU69" s="2" t="s">
        <v>1594</v>
      </c>
      <c r="AV69" s="2" t="s">
        <v>1594</v>
      </c>
      <c r="AW69" s="2" t="s">
        <v>1594</v>
      </c>
      <c r="AX69" s="2" t="s">
        <v>1594</v>
      </c>
      <c r="AY69" s="2" t="s">
        <v>1594</v>
      </c>
      <c r="AZ69" s="2" t="s">
        <v>1594</v>
      </c>
      <c r="BA69" s="2" t="s">
        <v>1594</v>
      </c>
    </row>
    <row r="70" spans="1:53" x14ac:dyDescent="0.35">
      <c r="A70" t="s">
        <v>1561</v>
      </c>
      <c r="B70" s="2" t="s">
        <v>1594</v>
      </c>
      <c r="C70" s="2" t="s">
        <v>1594</v>
      </c>
      <c r="D70" s="2" t="s">
        <v>1594</v>
      </c>
      <c r="E70" s="2" t="s">
        <v>1594</v>
      </c>
      <c r="F70" s="2" t="s">
        <v>1594</v>
      </c>
      <c r="G70" s="2" t="s">
        <v>1594</v>
      </c>
      <c r="H70" s="2" t="s">
        <v>1594</v>
      </c>
      <c r="I70" s="2" t="s">
        <v>1594</v>
      </c>
      <c r="J70" s="2" t="s">
        <v>1594</v>
      </c>
      <c r="K70" s="2" t="s">
        <v>1594</v>
      </c>
      <c r="L70" s="2" t="s">
        <v>1594</v>
      </c>
      <c r="M70" s="2" t="s">
        <v>1594</v>
      </c>
      <c r="N70" s="2" t="s">
        <v>1594</v>
      </c>
      <c r="O70" s="2" t="s">
        <v>1594</v>
      </c>
      <c r="P70" s="2" t="s">
        <v>1594</v>
      </c>
      <c r="Q70" s="2" t="s">
        <v>1594</v>
      </c>
      <c r="R70" s="2" t="s">
        <v>1594</v>
      </c>
      <c r="S70" s="2" t="s">
        <v>1594</v>
      </c>
      <c r="T70" s="2" t="s">
        <v>1594</v>
      </c>
      <c r="U70" s="2" t="s">
        <v>1594</v>
      </c>
      <c r="V70" s="2" t="s">
        <v>1594</v>
      </c>
      <c r="W70" s="2" t="s">
        <v>1594</v>
      </c>
      <c r="X70" s="2" t="s">
        <v>1594</v>
      </c>
      <c r="Y70" s="2" t="s">
        <v>1594</v>
      </c>
      <c r="Z70" s="2" t="s">
        <v>1594</v>
      </c>
      <c r="AA70" s="2" t="s">
        <v>1594</v>
      </c>
      <c r="AB70" s="2" t="s">
        <v>1594</v>
      </c>
      <c r="AC70" s="2" t="s">
        <v>1594</v>
      </c>
      <c r="AD70" s="2" t="s">
        <v>1594</v>
      </c>
      <c r="AE70" s="2" t="s">
        <v>1594</v>
      </c>
      <c r="AF70" s="2" t="s">
        <v>1594</v>
      </c>
      <c r="AG70" s="2" t="s">
        <v>1594</v>
      </c>
      <c r="AH70" s="2" t="s">
        <v>1594</v>
      </c>
      <c r="AI70" s="2" t="s">
        <v>1594</v>
      </c>
      <c r="AJ70" s="2" t="s">
        <v>1594</v>
      </c>
      <c r="AK70" s="2" t="s">
        <v>1594</v>
      </c>
      <c r="AL70" s="2" t="s">
        <v>1594</v>
      </c>
      <c r="AM70" s="2" t="s">
        <v>1594</v>
      </c>
      <c r="AN70" s="2" t="s">
        <v>1594</v>
      </c>
      <c r="AO70" s="2" t="s">
        <v>1594</v>
      </c>
      <c r="AP70" s="2" t="s">
        <v>1594</v>
      </c>
      <c r="AQ70" s="2" t="s">
        <v>1594</v>
      </c>
      <c r="AR70" s="2" t="s">
        <v>1594</v>
      </c>
      <c r="AS70" s="2" t="s">
        <v>1594</v>
      </c>
      <c r="AT70" s="2" t="s">
        <v>1594</v>
      </c>
      <c r="AU70" s="2" t="s">
        <v>1594</v>
      </c>
      <c r="AV70" s="2" t="s">
        <v>1594</v>
      </c>
      <c r="AW70" s="2" t="s">
        <v>1594</v>
      </c>
      <c r="AX70" s="2" t="s">
        <v>1594</v>
      </c>
      <c r="AY70" s="2" t="s">
        <v>1594</v>
      </c>
      <c r="AZ70" s="2" t="s">
        <v>1594</v>
      </c>
      <c r="BA70" s="2" t="s">
        <v>1594</v>
      </c>
    </row>
    <row r="71" spans="1:53" x14ac:dyDescent="0.35">
      <c r="A71" t="s">
        <v>1490</v>
      </c>
      <c r="B71" s="2" t="s">
        <v>1594</v>
      </c>
      <c r="C71" s="2" t="s">
        <v>1594</v>
      </c>
      <c r="D71" s="2" t="s">
        <v>1594</v>
      </c>
      <c r="E71" s="2" t="s">
        <v>1594</v>
      </c>
      <c r="F71" s="2" t="s">
        <v>1594</v>
      </c>
      <c r="G71" s="2" t="s">
        <v>1594</v>
      </c>
      <c r="H71" s="2" t="s">
        <v>1594</v>
      </c>
      <c r="I71" s="2" t="s">
        <v>1594</v>
      </c>
      <c r="J71" s="2" t="s">
        <v>1594</v>
      </c>
      <c r="K71" s="2" t="s">
        <v>1594</v>
      </c>
      <c r="L71" s="2" t="s">
        <v>1594</v>
      </c>
      <c r="M71" s="2" t="s">
        <v>1594</v>
      </c>
      <c r="N71" s="2" t="s">
        <v>1594</v>
      </c>
      <c r="O71" s="2" t="s">
        <v>1594</v>
      </c>
      <c r="P71" s="2" t="s">
        <v>1594</v>
      </c>
      <c r="Q71" s="2" t="s">
        <v>1594</v>
      </c>
      <c r="R71" s="2" t="s">
        <v>1594</v>
      </c>
      <c r="S71" s="2" t="s">
        <v>1594</v>
      </c>
      <c r="T71" s="2" t="s">
        <v>1594</v>
      </c>
      <c r="U71" s="2" t="s">
        <v>1594</v>
      </c>
      <c r="V71" s="2" t="s">
        <v>1594</v>
      </c>
      <c r="W71" s="2" t="s">
        <v>1594</v>
      </c>
      <c r="X71" s="2" t="s">
        <v>1594</v>
      </c>
      <c r="Y71" s="2" t="s">
        <v>1594</v>
      </c>
      <c r="Z71" s="2" t="s">
        <v>1594</v>
      </c>
      <c r="AA71" s="2" t="s">
        <v>1594</v>
      </c>
      <c r="AB71" s="2" t="s">
        <v>1594</v>
      </c>
      <c r="AC71" s="2" t="s">
        <v>1594</v>
      </c>
      <c r="AD71" s="2" t="s">
        <v>1594</v>
      </c>
      <c r="AE71" s="2" t="s">
        <v>1594</v>
      </c>
      <c r="AF71" s="2" t="s">
        <v>1594</v>
      </c>
      <c r="AG71" s="2" t="s">
        <v>1594</v>
      </c>
      <c r="AH71" s="2" t="s">
        <v>1594</v>
      </c>
      <c r="AI71" s="2" t="s">
        <v>1594</v>
      </c>
      <c r="AJ71" s="2" t="s">
        <v>1594</v>
      </c>
      <c r="AK71" s="2" t="s">
        <v>1594</v>
      </c>
      <c r="AL71" s="2" t="s">
        <v>1594</v>
      </c>
      <c r="AM71" s="2" t="s">
        <v>1594</v>
      </c>
      <c r="AN71" s="2" t="s">
        <v>1594</v>
      </c>
      <c r="AO71" s="2" t="s">
        <v>1594</v>
      </c>
      <c r="AP71" s="2" t="s">
        <v>1594</v>
      </c>
      <c r="AQ71" s="2" t="s">
        <v>1594</v>
      </c>
      <c r="AR71" s="2" t="s">
        <v>1594</v>
      </c>
      <c r="AS71" s="2" t="s">
        <v>1594</v>
      </c>
      <c r="AT71" s="2" t="s">
        <v>1594</v>
      </c>
      <c r="AU71" s="2" t="s">
        <v>1594</v>
      </c>
      <c r="AV71" s="2" t="s">
        <v>1594</v>
      </c>
      <c r="AW71" s="2" t="s">
        <v>1594</v>
      </c>
      <c r="AX71" s="2" t="s">
        <v>1594</v>
      </c>
      <c r="AY71" s="2" t="s">
        <v>1594</v>
      </c>
      <c r="AZ71" s="2" t="s">
        <v>1594</v>
      </c>
      <c r="BA71" s="2" t="s">
        <v>1594</v>
      </c>
    </row>
    <row r="72" spans="1:53" x14ac:dyDescent="0.35">
      <c r="A72" t="s">
        <v>1546</v>
      </c>
      <c r="B72" s="2" t="s">
        <v>1594</v>
      </c>
      <c r="C72" s="2" t="s">
        <v>1594</v>
      </c>
      <c r="D72" s="2" t="s">
        <v>1594</v>
      </c>
      <c r="E72" s="2" t="s">
        <v>1594</v>
      </c>
      <c r="F72" s="2" t="s">
        <v>1594</v>
      </c>
      <c r="G72" s="2" t="s">
        <v>1594</v>
      </c>
      <c r="H72" s="2" t="s">
        <v>1594</v>
      </c>
      <c r="I72" s="2" t="s">
        <v>1594</v>
      </c>
      <c r="J72" s="2" t="s">
        <v>1594</v>
      </c>
      <c r="K72" s="2" t="s">
        <v>1594</v>
      </c>
      <c r="L72" s="2" t="s">
        <v>1594</v>
      </c>
      <c r="M72" s="2" t="s">
        <v>1594</v>
      </c>
      <c r="N72" s="2" t="s">
        <v>1594</v>
      </c>
      <c r="O72" s="2" t="s">
        <v>1594</v>
      </c>
      <c r="P72" s="2" t="s">
        <v>1594</v>
      </c>
      <c r="Q72" s="2" t="s">
        <v>1594</v>
      </c>
      <c r="R72" s="2" t="s">
        <v>1594</v>
      </c>
      <c r="S72" s="2" t="s">
        <v>1594</v>
      </c>
      <c r="T72" s="2" t="s">
        <v>1594</v>
      </c>
      <c r="U72" s="2" t="s">
        <v>1594</v>
      </c>
      <c r="V72" s="2" t="s">
        <v>1594</v>
      </c>
      <c r="W72" s="2" t="s">
        <v>1594</v>
      </c>
      <c r="X72" s="2" t="s">
        <v>1594</v>
      </c>
      <c r="Y72" s="2" t="s">
        <v>1594</v>
      </c>
      <c r="Z72" s="2" t="s">
        <v>1594</v>
      </c>
      <c r="AA72" s="2" t="s">
        <v>1594</v>
      </c>
      <c r="AB72" s="2" t="s">
        <v>1594</v>
      </c>
      <c r="AC72" s="2" t="s">
        <v>1594</v>
      </c>
      <c r="AD72" s="2" t="s">
        <v>1594</v>
      </c>
      <c r="AE72" s="2" t="s">
        <v>1594</v>
      </c>
      <c r="AF72" s="2" t="s">
        <v>1594</v>
      </c>
      <c r="AG72" s="2" t="s">
        <v>1594</v>
      </c>
      <c r="AH72" s="2" t="s">
        <v>1594</v>
      </c>
      <c r="AI72" s="2" t="s">
        <v>1594</v>
      </c>
      <c r="AJ72" s="2" t="s">
        <v>1594</v>
      </c>
      <c r="AK72" s="2" t="s">
        <v>1594</v>
      </c>
      <c r="AL72" s="2" t="s">
        <v>1594</v>
      </c>
      <c r="AM72" s="2" t="s">
        <v>1594</v>
      </c>
      <c r="AN72" s="2" t="s">
        <v>1594</v>
      </c>
      <c r="AO72" s="2" t="s">
        <v>1594</v>
      </c>
      <c r="AP72" s="2" t="s">
        <v>1594</v>
      </c>
      <c r="AQ72" s="2" t="s">
        <v>1594</v>
      </c>
      <c r="AR72" s="2" t="s">
        <v>1594</v>
      </c>
      <c r="AS72" s="2" t="s">
        <v>1594</v>
      </c>
      <c r="AT72" s="2" t="s">
        <v>1594</v>
      </c>
      <c r="AU72" s="2" t="s">
        <v>1594</v>
      </c>
      <c r="AV72" s="2" t="s">
        <v>1594</v>
      </c>
      <c r="AW72" s="2" t="s">
        <v>1594</v>
      </c>
      <c r="AX72" s="2" t="s">
        <v>1594</v>
      </c>
      <c r="AY72" s="2" t="s">
        <v>1594</v>
      </c>
      <c r="AZ72" s="2" t="s">
        <v>1594</v>
      </c>
      <c r="BA72" s="2" t="s">
        <v>1594</v>
      </c>
    </row>
    <row r="73" spans="1:53" x14ac:dyDescent="0.35">
      <c r="A73" t="s">
        <v>1510</v>
      </c>
      <c r="B73" s="2" t="s">
        <v>1594</v>
      </c>
      <c r="C73" s="2" t="s">
        <v>1594</v>
      </c>
      <c r="D73" s="2" t="s">
        <v>1594</v>
      </c>
      <c r="E73" s="2" t="s">
        <v>1594</v>
      </c>
      <c r="F73" s="2" t="s">
        <v>1594</v>
      </c>
      <c r="G73" s="2" t="s">
        <v>1594</v>
      </c>
      <c r="H73" s="2" t="s">
        <v>1594</v>
      </c>
      <c r="I73" s="2" t="s">
        <v>1594</v>
      </c>
      <c r="J73" s="2" t="s">
        <v>1594</v>
      </c>
      <c r="K73" s="2" t="s">
        <v>1594</v>
      </c>
      <c r="L73" s="2" t="s">
        <v>1594</v>
      </c>
      <c r="M73" s="2" t="s">
        <v>1594</v>
      </c>
      <c r="N73" s="2" t="s">
        <v>1594</v>
      </c>
      <c r="O73" s="2" t="s">
        <v>1594</v>
      </c>
      <c r="P73" s="2" t="s">
        <v>1594</v>
      </c>
      <c r="Q73" s="2" t="s">
        <v>1594</v>
      </c>
      <c r="R73" s="2" t="s">
        <v>1594</v>
      </c>
      <c r="S73" s="2" t="s">
        <v>1594</v>
      </c>
      <c r="T73" s="2" t="s">
        <v>1594</v>
      </c>
      <c r="U73" s="2" t="s">
        <v>1594</v>
      </c>
      <c r="V73" s="2" t="s">
        <v>1594</v>
      </c>
      <c r="W73" s="2" t="s">
        <v>1594</v>
      </c>
      <c r="X73" s="2" t="s">
        <v>1594</v>
      </c>
      <c r="Y73" s="2" t="s">
        <v>1594</v>
      </c>
      <c r="Z73" s="2" t="s">
        <v>1594</v>
      </c>
      <c r="AA73" s="2" t="s">
        <v>1594</v>
      </c>
      <c r="AB73" s="2" t="s">
        <v>1594</v>
      </c>
      <c r="AC73" s="2" t="s">
        <v>1594</v>
      </c>
      <c r="AD73" s="2" t="s">
        <v>1594</v>
      </c>
      <c r="AE73" s="2" t="s">
        <v>1594</v>
      </c>
      <c r="AF73" s="2" t="s">
        <v>1594</v>
      </c>
      <c r="AG73" s="2" t="s">
        <v>1594</v>
      </c>
      <c r="AH73" s="2" t="s">
        <v>1594</v>
      </c>
      <c r="AI73" s="2" t="s">
        <v>1594</v>
      </c>
      <c r="AJ73" s="2" t="s">
        <v>1594</v>
      </c>
      <c r="AK73" s="2" t="s">
        <v>1594</v>
      </c>
      <c r="AL73" s="2" t="s">
        <v>1594</v>
      </c>
      <c r="AM73" s="2" t="s">
        <v>1594</v>
      </c>
      <c r="AN73" s="2" t="s">
        <v>1594</v>
      </c>
      <c r="AO73" s="2" t="s">
        <v>1594</v>
      </c>
      <c r="AP73" s="2" t="s">
        <v>1594</v>
      </c>
      <c r="AQ73" s="2" t="s">
        <v>1594</v>
      </c>
      <c r="AR73" s="2" t="s">
        <v>1594</v>
      </c>
      <c r="AS73" s="2" t="s">
        <v>1594</v>
      </c>
      <c r="AT73" s="2" t="s">
        <v>1594</v>
      </c>
      <c r="AU73" s="2" t="s">
        <v>1594</v>
      </c>
      <c r="AV73" s="2" t="s">
        <v>1594</v>
      </c>
      <c r="AW73" s="2" t="s">
        <v>1594</v>
      </c>
      <c r="AX73" s="2" t="s">
        <v>1594</v>
      </c>
      <c r="AY73" s="2" t="s">
        <v>1594</v>
      </c>
      <c r="AZ73" s="2" t="s">
        <v>1594</v>
      </c>
      <c r="BA73" s="2" t="s">
        <v>1594</v>
      </c>
    </row>
    <row r="74" spans="1:53" x14ac:dyDescent="0.35">
      <c r="A74" t="s">
        <v>1568</v>
      </c>
      <c r="B74" s="2" t="s">
        <v>1594</v>
      </c>
      <c r="C74" s="2" t="s">
        <v>1594</v>
      </c>
      <c r="D74" s="2" t="s">
        <v>1594</v>
      </c>
      <c r="E74" s="2" t="s">
        <v>1594</v>
      </c>
      <c r="F74" s="2" t="s">
        <v>1594</v>
      </c>
      <c r="G74" s="2" t="s">
        <v>1594</v>
      </c>
      <c r="H74" s="2" t="s">
        <v>1594</v>
      </c>
      <c r="I74" s="2" t="s">
        <v>1594</v>
      </c>
      <c r="J74" s="2" t="s">
        <v>1594</v>
      </c>
      <c r="K74" s="2" t="s">
        <v>1594</v>
      </c>
      <c r="L74" s="2" t="s">
        <v>1594</v>
      </c>
      <c r="M74" s="2" t="s">
        <v>1594</v>
      </c>
      <c r="N74" s="2" t="s">
        <v>1594</v>
      </c>
      <c r="O74" s="2" t="s">
        <v>1594</v>
      </c>
      <c r="P74" s="2" t="s">
        <v>1594</v>
      </c>
      <c r="Q74" s="2" t="s">
        <v>1594</v>
      </c>
      <c r="R74" s="2" t="s">
        <v>1594</v>
      </c>
      <c r="S74" s="2" t="s">
        <v>1594</v>
      </c>
      <c r="T74" s="2" t="s">
        <v>1594</v>
      </c>
      <c r="U74" s="2" t="s">
        <v>1594</v>
      </c>
      <c r="V74" s="2" t="s">
        <v>1594</v>
      </c>
      <c r="W74" s="2" t="s">
        <v>1594</v>
      </c>
      <c r="X74" s="2" t="s">
        <v>1594</v>
      </c>
      <c r="Y74" s="2" t="s">
        <v>1594</v>
      </c>
      <c r="Z74" s="2" t="s">
        <v>1594</v>
      </c>
      <c r="AA74" s="2" t="s">
        <v>1594</v>
      </c>
      <c r="AB74" s="2" t="s">
        <v>1594</v>
      </c>
      <c r="AC74" s="2" t="s">
        <v>1594</v>
      </c>
      <c r="AD74" s="2" t="s">
        <v>1594</v>
      </c>
      <c r="AE74" s="2" t="s">
        <v>1594</v>
      </c>
      <c r="AF74" s="2" t="s">
        <v>1594</v>
      </c>
      <c r="AG74" s="2" t="s">
        <v>1594</v>
      </c>
      <c r="AH74" s="2" t="s">
        <v>1594</v>
      </c>
      <c r="AI74" s="2" t="s">
        <v>1594</v>
      </c>
      <c r="AJ74" s="2" t="s">
        <v>1594</v>
      </c>
      <c r="AK74" s="2" t="s">
        <v>1594</v>
      </c>
      <c r="AL74" s="2" t="s">
        <v>1594</v>
      </c>
      <c r="AM74" s="2" t="s">
        <v>1594</v>
      </c>
      <c r="AN74" s="2" t="s">
        <v>1594</v>
      </c>
      <c r="AO74" s="2" t="s">
        <v>1594</v>
      </c>
      <c r="AP74" s="2" t="s">
        <v>1594</v>
      </c>
      <c r="AQ74" s="2" t="s">
        <v>1594</v>
      </c>
      <c r="AR74" s="2" t="s">
        <v>1594</v>
      </c>
      <c r="AS74" s="2" t="s">
        <v>1594</v>
      </c>
      <c r="AT74" s="2" t="s">
        <v>1594</v>
      </c>
      <c r="AU74" s="2" t="s">
        <v>1594</v>
      </c>
      <c r="AV74" s="2" t="s">
        <v>1594</v>
      </c>
      <c r="AW74" s="2" t="s">
        <v>1594</v>
      </c>
      <c r="AX74" s="2" t="s">
        <v>1594</v>
      </c>
      <c r="AY74" s="2" t="s">
        <v>1594</v>
      </c>
      <c r="AZ74" s="2" t="s">
        <v>1594</v>
      </c>
      <c r="BA74" s="2" t="s">
        <v>1594</v>
      </c>
    </row>
    <row r="75" spans="1:53" x14ac:dyDescent="0.35">
      <c r="A75" t="s">
        <v>1499</v>
      </c>
      <c r="B75" s="2" t="s">
        <v>1594</v>
      </c>
      <c r="C75" s="2" t="s">
        <v>1594</v>
      </c>
      <c r="D75" s="2" t="s">
        <v>1594</v>
      </c>
      <c r="E75" s="2" t="s">
        <v>1594</v>
      </c>
      <c r="F75" s="2" t="s">
        <v>1594</v>
      </c>
      <c r="G75" s="2" t="s">
        <v>1594</v>
      </c>
      <c r="H75" s="2" t="s">
        <v>1594</v>
      </c>
      <c r="I75" s="2" t="s">
        <v>1594</v>
      </c>
      <c r="J75" s="2" t="s">
        <v>1594</v>
      </c>
      <c r="K75" s="2" t="s">
        <v>1594</v>
      </c>
      <c r="L75" s="2" t="s">
        <v>1594</v>
      </c>
      <c r="M75" s="2" t="s">
        <v>1594</v>
      </c>
      <c r="N75" s="2" t="s">
        <v>1594</v>
      </c>
      <c r="O75" s="2" t="s">
        <v>1594</v>
      </c>
      <c r="P75" s="2" t="s">
        <v>1594</v>
      </c>
      <c r="Q75" s="2" t="s">
        <v>1594</v>
      </c>
      <c r="R75" s="2" t="s">
        <v>1594</v>
      </c>
      <c r="S75" s="2" t="s">
        <v>1594</v>
      </c>
      <c r="T75" s="2" t="s">
        <v>1594</v>
      </c>
      <c r="U75" s="2" t="s">
        <v>1594</v>
      </c>
      <c r="V75" s="2" t="s">
        <v>1594</v>
      </c>
      <c r="W75" s="2" t="s">
        <v>1594</v>
      </c>
      <c r="X75" s="2" t="s">
        <v>1594</v>
      </c>
      <c r="Y75" s="2" t="s">
        <v>1594</v>
      </c>
      <c r="Z75" s="2" t="s">
        <v>1594</v>
      </c>
      <c r="AA75" s="2" t="s">
        <v>1594</v>
      </c>
      <c r="AB75" s="2" t="s">
        <v>1594</v>
      </c>
      <c r="AC75" s="2" t="s">
        <v>1594</v>
      </c>
      <c r="AD75" s="2" t="s">
        <v>1594</v>
      </c>
      <c r="AE75" s="2" t="s">
        <v>1594</v>
      </c>
      <c r="AF75" s="2" t="s">
        <v>1594</v>
      </c>
      <c r="AG75" s="2" t="s">
        <v>1594</v>
      </c>
      <c r="AH75" s="2" t="s">
        <v>1594</v>
      </c>
      <c r="AI75" s="2" t="s">
        <v>1594</v>
      </c>
      <c r="AJ75" s="2" t="s">
        <v>1594</v>
      </c>
      <c r="AK75" s="2" t="s">
        <v>1594</v>
      </c>
      <c r="AL75" s="2" t="s">
        <v>1594</v>
      </c>
      <c r="AM75" s="2" t="s">
        <v>1594</v>
      </c>
      <c r="AN75" s="2" t="s">
        <v>1594</v>
      </c>
      <c r="AO75" s="2" t="s">
        <v>1594</v>
      </c>
      <c r="AP75" s="2" t="s">
        <v>1594</v>
      </c>
      <c r="AQ75" s="2" t="s">
        <v>1594</v>
      </c>
      <c r="AR75" s="2" t="s">
        <v>1594</v>
      </c>
      <c r="AS75" s="2" t="s">
        <v>1594</v>
      </c>
      <c r="AT75" s="2" t="s">
        <v>1594</v>
      </c>
      <c r="AU75" s="2" t="s">
        <v>1594</v>
      </c>
      <c r="AV75" s="2" t="s">
        <v>1594</v>
      </c>
      <c r="AW75" s="2" t="s">
        <v>1594</v>
      </c>
      <c r="AX75" s="2" t="s">
        <v>1594</v>
      </c>
      <c r="AY75" s="2" t="s">
        <v>1594</v>
      </c>
      <c r="AZ75" s="2" t="s">
        <v>1594</v>
      </c>
      <c r="BA75" s="2" t="s">
        <v>1594</v>
      </c>
    </row>
    <row r="76" spans="1:53" x14ac:dyDescent="0.35">
      <c r="A76" t="s">
        <v>1550</v>
      </c>
      <c r="B76" s="2" t="s">
        <v>1594</v>
      </c>
      <c r="C76" s="2" t="s">
        <v>1594</v>
      </c>
      <c r="D76" s="2" t="s">
        <v>1594</v>
      </c>
      <c r="E76" s="2" t="s">
        <v>1594</v>
      </c>
      <c r="F76" s="2" t="s">
        <v>1594</v>
      </c>
      <c r="G76" s="2" t="s">
        <v>1594</v>
      </c>
      <c r="H76" s="2" t="s">
        <v>1594</v>
      </c>
      <c r="I76" s="2" t="s">
        <v>1594</v>
      </c>
      <c r="J76" s="2" t="s">
        <v>1594</v>
      </c>
      <c r="K76" s="2" t="s">
        <v>1594</v>
      </c>
      <c r="L76" s="2" t="s">
        <v>1594</v>
      </c>
      <c r="M76" s="2" t="s">
        <v>1594</v>
      </c>
      <c r="N76" s="2" t="s">
        <v>1594</v>
      </c>
      <c r="O76" s="2" t="s">
        <v>1594</v>
      </c>
      <c r="P76" s="2" t="s">
        <v>1594</v>
      </c>
      <c r="Q76" s="2" t="s">
        <v>1594</v>
      </c>
      <c r="R76" s="2" t="s">
        <v>1594</v>
      </c>
      <c r="S76" s="2" t="s">
        <v>1594</v>
      </c>
      <c r="T76" s="2" t="s">
        <v>1594</v>
      </c>
      <c r="U76" s="2" t="s">
        <v>1594</v>
      </c>
      <c r="V76" s="2" t="s">
        <v>1594</v>
      </c>
      <c r="W76" s="2" t="s">
        <v>1594</v>
      </c>
      <c r="X76" s="2" t="s">
        <v>1594</v>
      </c>
      <c r="Y76" s="2" t="s">
        <v>1594</v>
      </c>
      <c r="Z76" s="2" t="s">
        <v>1594</v>
      </c>
      <c r="AA76" s="2" t="s">
        <v>1594</v>
      </c>
      <c r="AB76" s="2" t="s">
        <v>1594</v>
      </c>
      <c r="AC76" s="2" t="s">
        <v>1594</v>
      </c>
      <c r="AD76" s="2" t="s">
        <v>1594</v>
      </c>
      <c r="AE76" s="2" t="s">
        <v>1594</v>
      </c>
      <c r="AF76" s="2" t="s">
        <v>1594</v>
      </c>
      <c r="AG76" s="2" t="s">
        <v>1594</v>
      </c>
      <c r="AH76" s="2" t="s">
        <v>1594</v>
      </c>
      <c r="AI76" s="2" t="s">
        <v>1594</v>
      </c>
      <c r="AJ76" s="2" t="s">
        <v>1594</v>
      </c>
      <c r="AK76" s="2" t="s">
        <v>1594</v>
      </c>
      <c r="AL76" s="2" t="s">
        <v>1594</v>
      </c>
      <c r="AM76" s="2" t="s">
        <v>1594</v>
      </c>
      <c r="AN76" s="2" t="s">
        <v>1594</v>
      </c>
      <c r="AO76" s="2" t="s">
        <v>1594</v>
      </c>
      <c r="AP76" s="2" t="s">
        <v>1594</v>
      </c>
      <c r="AQ76" s="2" t="s">
        <v>1594</v>
      </c>
      <c r="AR76" s="2" t="s">
        <v>1594</v>
      </c>
      <c r="AS76" s="2" t="s">
        <v>1594</v>
      </c>
      <c r="AT76" s="2" t="s">
        <v>1594</v>
      </c>
      <c r="AU76" s="2" t="s">
        <v>1594</v>
      </c>
      <c r="AV76" s="2" t="s">
        <v>1594</v>
      </c>
      <c r="AW76" s="2" t="s">
        <v>1594</v>
      </c>
      <c r="AX76" s="2" t="s">
        <v>1594</v>
      </c>
      <c r="AY76" s="2" t="s">
        <v>1594</v>
      </c>
      <c r="AZ76" s="2" t="s">
        <v>1594</v>
      </c>
      <c r="BA76" s="2" t="s">
        <v>1594</v>
      </c>
    </row>
    <row r="77" spans="1:53" x14ac:dyDescent="0.35">
      <c r="A77" t="s">
        <v>1486</v>
      </c>
      <c r="B77" s="2" t="s">
        <v>1594</v>
      </c>
      <c r="C77" s="2" t="s">
        <v>1594</v>
      </c>
      <c r="D77" s="2" t="s">
        <v>1594</v>
      </c>
      <c r="E77" s="2" t="s">
        <v>1594</v>
      </c>
      <c r="F77" s="2" t="s">
        <v>1594</v>
      </c>
      <c r="G77" s="2" t="s">
        <v>1594</v>
      </c>
      <c r="H77" s="2" t="s">
        <v>1594</v>
      </c>
      <c r="I77" s="2" t="s">
        <v>1594</v>
      </c>
      <c r="J77" s="2" t="s">
        <v>1594</v>
      </c>
      <c r="K77" s="2" t="s">
        <v>1594</v>
      </c>
      <c r="L77" s="2" t="s">
        <v>1594</v>
      </c>
      <c r="M77" s="2" t="s">
        <v>1594</v>
      </c>
      <c r="N77" s="2" t="s">
        <v>1594</v>
      </c>
      <c r="O77" s="2" t="s">
        <v>1594</v>
      </c>
      <c r="P77" s="2" t="s">
        <v>1594</v>
      </c>
      <c r="Q77" s="2" t="s">
        <v>1594</v>
      </c>
      <c r="R77" s="2" t="s">
        <v>1594</v>
      </c>
      <c r="S77" s="2" t="s">
        <v>1594</v>
      </c>
      <c r="T77" s="2" t="s">
        <v>1594</v>
      </c>
      <c r="U77" s="2" t="s">
        <v>1594</v>
      </c>
      <c r="V77" s="2" t="s">
        <v>1594</v>
      </c>
      <c r="W77" s="2" t="s">
        <v>1594</v>
      </c>
      <c r="X77" s="2" t="s">
        <v>1594</v>
      </c>
      <c r="Y77" s="2" t="s">
        <v>1594</v>
      </c>
      <c r="Z77" s="2" t="s">
        <v>1594</v>
      </c>
      <c r="AA77" s="2" t="s">
        <v>1594</v>
      </c>
      <c r="AB77" s="2" t="s">
        <v>1594</v>
      </c>
      <c r="AC77" s="2" t="s">
        <v>1594</v>
      </c>
      <c r="AD77" s="2" t="s">
        <v>1594</v>
      </c>
      <c r="AE77" s="2" t="s">
        <v>1594</v>
      </c>
      <c r="AF77" s="2" t="s">
        <v>1594</v>
      </c>
      <c r="AG77" s="2" t="s">
        <v>1594</v>
      </c>
      <c r="AH77" s="2" t="s">
        <v>1594</v>
      </c>
      <c r="AI77" s="2" t="s">
        <v>1594</v>
      </c>
      <c r="AJ77" s="2" t="s">
        <v>1594</v>
      </c>
      <c r="AK77" s="2" t="s">
        <v>1594</v>
      </c>
      <c r="AL77" s="2" t="s">
        <v>1594</v>
      </c>
      <c r="AM77" s="2" t="s">
        <v>1594</v>
      </c>
      <c r="AN77" s="2" t="s">
        <v>1594</v>
      </c>
      <c r="AO77" s="2" t="s">
        <v>1594</v>
      </c>
      <c r="AP77" s="2" t="s">
        <v>1594</v>
      </c>
      <c r="AQ77" s="2" t="s">
        <v>1594</v>
      </c>
      <c r="AR77" s="2" t="s">
        <v>1594</v>
      </c>
      <c r="AS77" s="2" t="s">
        <v>1594</v>
      </c>
      <c r="AT77" s="2" t="s">
        <v>1594</v>
      </c>
      <c r="AU77" s="2" t="s">
        <v>1594</v>
      </c>
      <c r="AV77" s="2" t="s">
        <v>1594</v>
      </c>
      <c r="AW77" s="2" t="s">
        <v>1594</v>
      </c>
      <c r="AX77" s="2" t="s">
        <v>1594</v>
      </c>
      <c r="AY77" s="2" t="s">
        <v>1594</v>
      </c>
      <c r="AZ77" s="2" t="s">
        <v>1594</v>
      </c>
      <c r="BA77" s="2" t="s">
        <v>1594</v>
      </c>
    </row>
    <row r="78" spans="1:53" x14ac:dyDescent="0.35">
      <c r="A78" t="s">
        <v>1503</v>
      </c>
      <c r="B78" s="2" t="s">
        <v>1594</v>
      </c>
      <c r="C78" s="2" t="s">
        <v>1594</v>
      </c>
      <c r="D78" s="2" t="s">
        <v>1594</v>
      </c>
      <c r="E78" s="2" t="s">
        <v>1594</v>
      </c>
      <c r="F78" s="2" t="s">
        <v>1594</v>
      </c>
      <c r="G78" s="2" t="s">
        <v>1594</v>
      </c>
      <c r="H78" s="2" t="s">
        <v>1594</v>
      </c>
      <c r="I78" s="2" t="s">
        <v>1594</v>
      </c>
      <c r="J78" s="2" t="s">
        <v>1594</v>
      </c>
      <c r="K78" s="2" t="s">
        <v>1594</v>
      </c>
      <c r="L78" s="2" t="s">
        <v>1594</v>
      </c>
      <c r="M78" s="2" t="s">
        <v>1594</v>
      </c>
      <c r="N78" s="2" t="s">
        <v>1594</v>
      </c>
      <c r="O78" s="2" t="s">
        <v>1594</v>
      </c>
      <c r="P78" s="2" t="s">
        <v>1594</v>
      </c>
      <c r="Q78" s="2" t="s">
        <v>1594</v>
      </c>
      <c r="R78" s="2" t="s">
        <v>1594</v>
      </c>
      <c r="S78" s="2" t="s">
        <v>1594</v>
      </c>
      <c r="T78" s="2" t="s">
        <v>1594</v>
      </c>
      <c r="U78" s="2" t="s">
        <v>1594</v>
      </c>
      <c r="V78" s="2" t="s">
        <v>1594</v>
      </c>
      <c r="W78" s="2" t="s">
        <v>1594</v>
      </c>
      <c r="X78" s="2" t="s">
        <v>1594</v>
      </c>
      <c r="Y78" s="2" t="s">
        <v>1594</v>
      </c>
      <c r="Z78" s="2" t="s">
        <v>1594</v>
      </c>
      <c r="AA78" s="2" t="s">
        <v>1594</v>
      </c>
      <c r="AB78" s="2" t="s">
        <v>1594</v>
      </c>
      <c r="AC78" s="2" t="s">
        <v>1594</v>
      </c>
      <c r="AD78" s="2" t="s">
        <v>1594</v>
      </c>
      <c r="AE78" s="2" t="s">
        <v>1594</v>
      </c>
      <c r="AF78" s="2" t="s">
        <v>1594</v>
      </c>
      <c r="AG78" s="2" t="s">
        <v>1594</v>
      </c>
      <c r="AH78" s="2" t="s">
        <v>1594</v>
      </c>
      <c r="AI78" s="2" t="s">
        <v>1594</v>
      </c>
      <c r="AJ78" s="2" t="s">
        <v>1594</v>
      </c>
      <c r="AK78" s="2" t="s">
        <v>1594</v>
      </c>
      <c r="AL78" s="2" t="s">
        <v>1594</v>
      </c>
      <c r="AM78" s="2" t="s">
        <v>1594</v>
      </c>
      <c r="AN78" s="2" t="s">
        <v>1594</v>
      </c>
      <c r="AO78" s="2" t="s">
        <v>1594</v>
      </c>
      <c r="AP78" s="2" t="s">
        <v>1594</v>
      </c>
      <c r="AQ78" s="2" t="s">
        <v>1594</v>
      </c>
      <c r="AR78" s="2" t="s">
        <v>1594</v>
      </c>
      <c r="AS78" s="2" t="s">
        <v>1594</v>
      </c>
      <c r="AT78" s="2" t="s">
        <v>1594</v>
      </c>
      <c r="AU78" s="2" t="s">
        <v>1594</v>
      </c>
      <c r="AV78" s="2" t="s">
        <v>1594</v>
      </c>
      <c r="AW78" s="2" t="s">
        <v>1594</v>
      </c>
      <c r="AX78" s="2" t="s">
        <v>1594</v>
      </c>
      <c r="AY78" s="2" t="s">
        <v>1594</v>
      </c>
      <c r="AZ78" s="2" t="s">
        <v>1594</v>
      </c>
      <c r="BA78" s="2" t="s">
        <v>1594</v>
      </c>
    </row>
    <row r="79" spans="1:53" x14ac:dyDescent="0.35">
      <c r="A79" t="s">
        <v>1543</v>
      </c>
      <c r="B79" s="2" t="s">
        <v>1594</v>
      </c>
      <c r="C79" s="2" t="s">
        <v>1594</v>
      </c>
      <c r="D79" s="2" t="s">
        <v>1594</v>
      </c>
      <c r="E79" s="2" t="s">
        <v>1594</v>
      </c>
      <c r="F79" s="2" t="s">
        <v>1594</v>
      </c>
      <c r="G79" s="2" t="s">
        <v>1594</v>
      </c>
      <c r="H79" s="2" t="s">
        <v>1594</v>
      </c>
      <c r="I79" s="2" t="s">
        <v>1594</v>
      </c>
      <c r="J79" s="2" t="s">
        <v>1594</v>
      </c>
      <c r="K79" s="2" t="s">
        <v>1594</v>
      </c>
      <c r="L79" s="2" t="s">
        <v>1594</v>
      </c>
      <c r="M79" s="2" t="s">
        <v>1594</v>
      </c>
      <c r="N79" s="2" t="s">
        <v>1594</v>
      </c>
      <c r="O79" s="2" t="s">
        <v>1594</v>
      </c>
      <c r="P79" s="2" t="s">
        <v>1594</v>
      </c>
      <c r="Q79" s="2" t="s">
        <v>1594</v>
      </c>
      <c r="R79" s="2" t="s">
        <v>1594</v>
      </c>
      <c r="S79" s="2" t="s">
        <v>1594</v>
      </c>
      <c r="T79" s="2" t="s">
        <v>1594</v>
      </c>
      <c r="U79" s="2" t="s">
        <v>1594</v>
      </c>
      <c r="V79" s="2" t="s">
        <v>1594</v>
      </c>
      <c r="W79" s="2" t="s">
        <v>1594</v>
      </c>
      <c r="X79" s="2" t="s">
        <v>1594</v>
      </c>
      <c r="Y79" s="2" t="s">
        <v>1594</v>
      </c>
      <c r="Z79" s="2" t="s">
        <v>1594</v>
      </c>
      <c r="AA79" s="2" t="s">
        <v>1594</v>
      </c>
      <c r="AB79" s="2" t="s">
        <v>1594</v>
      </c>
      <c r="AC79" s="2" t="s">
        <v>1594</v>
      </c>
      <c r="AD79" s="2" t="s">
        <v>1594</v>
      </c>
      <c r="AE79" s="2" t="s">
        <v>1594</v>
      </c>
      <c r="AF79" s="2" t="s">
        <v>1594</v>
      </c>
      <c r="AG79" s="2" t="s">
        <v>1594</v>
      </c>
      <c r="AH79" s="2" t="s">
        <v>1594</v>
      </c>
      <c r="AI79" s="2" t="s">
        <v>1594</v>
      </c>
      <c r="AJ79" s="2" t="s">
        <v>1594</v>
      </c>
      <c r="AK79" s="2" t="s">
        <v>1594</v>
      </c>
      <c r="AL79" s="2" t="s">
        <v>1594</v>
      </c>
      <c r="AM79" s="2" t="s">
        <v>1594</v>
      </c>
      <c r="AN79" s="2" t="s">
        <v>1594</v>
      </c>
      <c r="AO79" s="2" t="s">
        <v>1594</v>
      </c>
      <c r="AP79" s="2" t="s">
        <v>1594</v>
      </c>
      <c r="AQ79" s="2" t="s">
        <v>1594</v>
      </c>
      <c r="AR79" s="2" t="s">
        <v>1594</v>
      </c>
      <c r="AS79" s="2" t="s">
        <v>1594</v>
      </c>
      <c r="AT79" s="2" t="s">
        <v>1594</v>
      </c>
      <c r="AU79" s="2" t="s">
        <v>1594</v>
      </c>
      <c r="AV79" s="2" t="s">
        <v>1594</v>
      </c>
      <c r="AW79" s="2" t="s">
        <v>1594</v>
      </c>
      <c r="AX79" s="2" t="s">
        <v>1594</v>
      </c>
      <c r="AY79" s="2" t="s">
        <v>1594</v>
      </c>
      <c r="AZ79" s="2" t="s">
        <v>1594</v>
      </c>
      <c r="BA79" s="2" t="s">
        <v>1594</v>
      </c>
    </row>
    <row r="80" spans="1:53" x14ac:dyDescent="0.35">
      <c r="A80" t="s">
        <v>1363</v>
      </c>
      <c r="B80" s="2" t="s">
        <v>1594</v>
      </c>
      <c r="C80" s="2" t="s">
        <v>1594</v>
      </c>
      <c r="D80" s="2" t="s">
        <v>1594</v>
      </c>
      <c r="E80" s="2" t="s">
        <v>1594</v>
      </c>
      <c r="F80" s="2" t="s">
        <v>1594</v>
      </c>
      <c r="G80" s="2" t="s">
        <v>1594</v>
      </c>
      <c r="H80" s="2" t="s">
        <v>1594</v>
      </c>
      <c r="I80" s="2" t="s">
        <v>1594</v>
      </c>
      <c r="J80" s="2" t="s">
        <v>1594</v>
      </c>
      <c r="K80" s="2" t="s">
        <v>1594</v>
      </c>
      <c r="L80" s="2" t="s">
        <v>1594</v>
      </c>
      <c r="M80" s="2" t="s">
        <v>1594</v>
      </c>
      <c r="N80" s="2" t="s">
        <v>1594</v>
      </c>
      <c r="O80" s="2" t="s">
        <v>1594</v>
      </c>
      <c r="P80" s="2" t="s">
        <v>1594</v>
      </c>
      <c r="Q80" s="2" t="s">
        <v>1594</v>
      </c>
      <c r="R80" s="2" t="s">
        <v>1594</v>
      </c>
      <c r="S80" s="2" t="s">
        <v>1594</v>
      </c>
      <c r="T80" s="2" t="s">
        <v>1594</v>
      </c>
      <c r="U80" s="2" t="s">
        <v>1594</v>
      </c>
      <c r="V80" s="2" t="s">
        <v>1594</v>
      </c>
      <c r="W80" s="2" t="s">
        <v>1594</v>
      </c>
      <c r="X80" s="2" t="s">
        <v>1594</v>
      </c>
      <c r="Y80" s="2" t="s">
        <v>1594</v>
      </c>
      <c r="Z80" s="2" t="s">
        <v>1594</v>
      </c>
      <c r="AA80" s="2" t="s">
        <v>1594</v>
      </c>
      <c r="AB80" s="2" t="s">
        <v>1594</v>
      </c>
      <c r="AC80" s="2" t="s">
        <v>1594</v>
      </c>
      <c r="AD80" s="2" t="s">
        <v>1594</v>
      </c>
      <c r="AE80" s="2" t="s">
        <v>1594</v>
      </c>
      <c r="AF80" s="2" t="s">
        <v>1594</v>
      </c>
      <c r="AG80" s="2" t="s">
        <v>1594</v>
      </c>
      <c r="AH80" s="2" t="s">
        <v>1594</v>
      </c>
      <c r="AI80" s="2" t="s">
        <v>1594</v>
      </c>
      <c r="AJ80" s="2" t="s">
        <v>1594</v>
      </c>
      <c r="AK80" s="2" t="s">
        <v>1594</v>
      </c>
      <c r="AL80" s="2" t="s">
        <v>1594</v>
      </c>
      <c r="AM80" s="2" t="s">
        <v>1594</v>
      </c>
      <c r="AN80" s="2" t="s">
        <v>1594</v>
      </c>
      <c r="AO80" s="2" t="s">
        <v>1594</v>
      </c>
      <c r="AP80" s="2" t="s">
        <v>1594</v>
      </c>
      <c r="AQ80" s="2" t="s">
        <v>1594</v>
      </c>
      <c r="AR80" s="2" t="s">
        <v>1594</v>
      </c>
      <c r="AS80" s="2" t="s">
        <v>1594</v>
      </c>
      <c r="AT80" s="2" t="s">
        <v>1594</v>
      </c>
      <c r="AU80" s="2" t="s">
        <v>1594</v>
      </c>
      <c r="AV80" s="2" t="s">
        <v>1594</v>
      </c>
      <c r="AW80" s="2" t="s">
        <v>1594</v>
      </c>
      <c r="AX80" s="2" t="s">
        <v>1594</v>
      </c>
      <c r="AY80" s="2" t="s">
        <v>1594</v>
      </c>
      <c r="AZ80" s="2" t="s">
        <v>1594</v>
      </c>
      <c r="BA80" s="2" t="s">
        <v>1594</v>
      </c>
    </row>
    <row r="81" spans="1:53" x14ac:dyDescent="0.35">
      <c r="A81" t="s">
        <v>1487</v>
      </c>
      <c r="B81" s="2" t="s">
        <v>1594</v>
      </c>
      <c r="C81" s="2" t="s">
        <v>1594</v>
      </c>
      <c r="D81" s="2" t="s">
        <v>1594</v>
      </c>
      <c r="E81" s="2" t="s">
        <v>1594</v>
      </c>
      <c r="F81" s="2" t="s">
        <v>1594</v>
      </c>
      <c r="G81" s="2" t="s">
        <v>1594</v>
      </c>
      <c r="H81" s="2" t="s">
        <v>1594</v>
      </c>
      <c r="I81" s="2" t="s">
        <v>1594</v>
      </c>
      <c r="J81" s="2" t="s">
        <v>1594</v>
      </c>
      <c r="K81" s="2" t="s">
        <v>1594</v>
      </c>
      <c r="L81" s="2" t="s">
        <v>1594</v>
      </c>
      <c r="M81" s="2" t="s">
        <v>1594</v>
      </c>
      <c r="N81" s="2" t="s">
        <v>1594</v>
      </c>
      <c r="O81" s="2" t="s">
        <v>1594</v>
      </c>
      <c r="P81" s="2" t="s">
        <v>1594</v>
      </c>
      <c r="Q81" s="2" t="s">
        <v>1594</v>
      </c>
      <c r="R81" s="2" t="s">
        <v>1594</v>
      </c>
      <c r="S81" s="2" t="s">
        <v>1594</v>
      </c>
      <c r="T81" s="2" t="s">
        <v>1594</v>
      </c>
      <c r="U81" s="2" t="s">
        <v>1594</v>
      </c>
      <c r="V81" s="2" t="s">
        <v>1594</v>
      </c>
      <c r="W81" s="2" t="s">
        <v>1594</v>
      </c>
      <c r="X81" s="2" t="s">
        <v>1594</v>
      </c>
      <c r="Y81" s="2" t="s">
        <v>1594</v>
      </c>
      <c r="Z81" s="2" t="s">
        <v>1594</v>
      </c>
      <c r="AA81" s="2" t="s">
        <v>1594</v>
      </c>
      <c r="AB81" s="2" t="s">
        <v>1594</v>
      </c>
      <c r="AC81" s="2" t="s">
        <v>1594</v>
      </c>
      <c r="AD81" s="2" t="s">
        <v>1594</v>
      </c>
      <c r="AE81" s="2" t="s">
        <v>1594</v>
      </c>
      <c r="AF81" s="2" t="s">
        <v>1594</v>
      </c>
      <c r="AG81" s="2" t="s">
        <v>1594</v>
      </c>
      <c r="AH81" s="2" t="s">
        <v>1594</v>
      </c>
      <c r="AI81" s="2" t="s">
        <v>1594</v>
      </c>
      <c r="AJ81" s="2" t="s">
        <v>1594</v>
      </c>
      <c r="AK81" s="2" t="s">
        <v>1594</v>
      </c>
      <c r="AL81" s="2" t="s">
        <v>1594</v>
      </c>
      <c r="AM81" s="2" t="s">
        <v>1594</v>
      </c>
      <c r="AN81" s="2" t="s">
        <v>1594</v>
      </c>
      <c r="AO81" s="2" t="s">
        <v>1594</v>
      </c>
      <c r="AP81" s="2" t="s">
        <v>1594</v>
      </c>
      <c r="AQ81" s="2" t="s">
        <v>1594</v>
      </c>
      <c r="AR81" s="2" t="s">
        <v>1594</v>
      </c>
      <c r="AS81" s="2" t="s">
        <v>1594</v>
      </c>
      <c r="AT81" s="2" t="s">
        <v>1594</v>
      </c>
      <c r="AU81" s="2" t="s">
        <v>1594</v>
      </c>
      <c r="AV81" s="2" t="s">
        <v>1594</v>
      </c>
      <c r="AW81" s="2" t="s">
        <v>1594</v>
      </c>
      <c r="AX81" s="2" t="s">
        <v>1594</v>
      </c>
      <c r="AY81" s="2" t="s">
        <v>1594</v>
      </c>
      <c r="AZ81" s="2" t="s">
        <v>1594</v>
      </c>
      <c r="BA81" s="2" t="s">
        <v>1594</v>
      </c>
    </row>
    <row r="82" spans="1:53" x14ac:dyDescent="0.35">
      <c r="A82" t="s">
        <v>64</v>
      </c>
      <c r="B82" s="2" t="s">
        <v>1594</v>
      </c>
      <c r="C82" s="2" t="s">
        <v>1594</v>
      </c>
      <c r="D82" s="2" t="s">
        <v>1594</v>
      </c>
      <c r="E82" s="2" t="s">
        <v>1594</v>
      </c>
      <c r="F82" s="2" t="s">
        <v>1594</v>
      </c>
      <c r="G82" s="2" t="s">
        <v>1594</v>
      </c>
      <c r="H82" s="2" t="s">
        <v>1594</v>
      </c>
      <c r="I82" s="2" t="s">
        <v>1594</v>
      </c>
      <c r="J82" s="2" t="s">
        <v>1594</v>
      </c>
      <c r="K82" s="2" t="s">
        <v>1594</v>
      </c>
      <c r="L82" s="2" t="s">
        <v>1594</v>
      </c>
      <c r="M82" s="2" t="s">
        <v>1594</v>
      </c>
      <c r="N82" s="2" t="s">
        <v>1594</v>
      </c>
      <c r="O82" s="2" t="s">
        <v>1594</v>
      </c>
      <c r="P82" s="2" t="s">
        <v>1594</v>
      </c>
      <c r="Q82" s="2" t="s">
        <v>1594</v>
      </c>
      <c r="R82" s="2" t="s">
        <v>1594</v>
      </c>
      <c r="S82" s="2" t="s">
        <v>1594</v>
      </c>
      <c r="T82" s="2" t="s">
        <v>1594</v>
      </c>
      <c r="U82" s="2" t="s">
        <v>1594</v>
      </c>
      <c r="V82" s="2" t="s">
        <v>1594</v>
      </c>
      <c r="W82" s="2" t="s">
        <v>1594</v>
      </c>
      <c r="X82" s="2" t="s">
        <v>1594</v>
      </c>
      <c r="Y82" s="2" t="s">
        <v>1594</v>
      </c>
      <c r="Z82" s="2" t="s">
        <v>1594</v>
      </c>
      <c r="AA82" s="2" t="s">
        <v>1594</v>
      </c>
      <c r="AB82" s="2" t="s">
        <v>1594</v>
      </c>
      <c r="AC82" s="2" t="s">
        <v>1594</v>
      </c>
      <c r="AD82" s="2" t="s">
        <v>1594</v>
      </c>
      <c r="AE82" s="2" t="s">
        <v>1594</v>
      </c>
      <c r="AF82" s="2" t="s">
        <v>1594</v>
      </c>
      <c r="AG82" s="2" t="s">
        <v>1594</v>
      </c>
      <c r="AH82" s="2" t="s">
        <v>1594</v>
      </c>
      <c r="AI82" s="2" t="s">
        <v>1594</v>
      </c>
      <c r="AJ82" s="2" t="s">
        <v>1594</v>
      </c>
      <c r="AK82" s="2" t="s">
        <v>1594</v>
      </c>
      <c r="AL82" s="2" t="s">
        <v>1594</v>
      </c>
      <c r="AM82" s="2" t="s">
        <v>1594</v>
      </c>
      <c r="AN82" s="2" t="s">
        <v>1594</v>
      </c>
      <c r="AO82" s="2" t="s">
        <v>1594</v>
      </c>
      <c r="AP82" s="2" t="s">
        <v>1594</v>
      </c>
      <c r="AQ82" s="2" t="s">
        <v>1594</v>
      </c>
      <c r="AR82" s="2" t="s">
        <v>1594</v>
      </c>
      <c r="AS82" s="2" t="s">
        <v>1594</v>
      </c>
      <c r="AT82" s="2" t="s">
        <v>1594</v>
      </c>
      <c r="AU82" s="2" t="s">
        <v>1594</v>
      </c>
      <c r="AV82" s="2" t="s">
        <v>1594</v>
      </c>
      <c r="AW82" s="2" t="s">
        <v>1594</v>
      </c>
      <c r="AX82" s="2" t="s">
        <v>1594</v>
      </c>
      <c r="AY82" s="2" t="s">
        <v>1594</v>
      </c>
      <c r="AZ82" s="2" t="s">
        <v>1594</v>
      </c>
      <c r="BA82" s="2" t="s">
        <v>1594</v>
      </c>
    </row>
    <row r="83" spans="1:53" x14ac:dyDescent="0.35">
      <c r="A83" t="s">
        <v>1476</v>
      </c>
      <c r="B83" s="2" t="s">
        <v>1594</v>
      </c>
      <c r="C83" s="2" t="s">
        <v>1594</v>
      </c>
      <c r="D83" s="2" t="s">
        <v>1594</v>
      </c>
      <c r="E83" s="2" t="s">
        <v>1594</v>
      </c>
      <c r="F83" s="2" t="s">
        <v>1594</v>
      </c>
      <c r="G83" s="2" t="s">
        <v>1594</v>
      </c>
      <c r="H83" s="2" t="s">
        <v>1594</v>
      </c>
      <c r="I83" s="2" t="s">
        <v>1594</v>
      </c>
      <c r="J83" s="2" t="s">
        <v>1594</v>
      </c>
      <c r="K83" s="2" t="s">
        <v>1594</v>
      </c>
      <c r="L83" s="2" t="s">
        <v>1594</v>
      </c>
      <c r="M83" s="2" t="s">
        <v>1594</v>
      </c>
      <c r="N83" s="2" t="s">
        <v>1594</v>
      </c>
      <c r="O83" s="2" t="s">
        <v>1594</v>
      </c>
      <c r="P83" s="2" t="s">
        <v>1594</v>
      </c>
      <c r="Q83" s="2" t="s">
        <v>1594</v>
      </c>
      <c r="R83" s="2" t="s">
        <v>1594</v>
      </c>
      <c r="S83" s="2" t="s">
        <v>1594</v>
      </c>
      <c r="T83" s="2" t="s">
        <v>1594</v>
      </c>
      <c r="U83" s="2" t="s">
        <v>1594</v>
      </c>
      <c r="V83" s="2" t="s">
        <v>1594</v>
      </c>
      <c r="W83" s="2" t="s">
        <v>1594</v>
      </c>
      <c r="X83" s="2" t="s">
        <v>1594</v>
      </c>
      <c r="Y83" s="2" t="s">
        <v>1594</v>
      </c>
      <c r="Z83" s="2" t="s">
        <v>1594</v>
      </c>
      <c r="AA83" s="2" t="s">
        <v>1594</v>
      </c>
      <c r="AB83" s="2" t="s">
        <v>1594</v>
      </c>
      <c r="AC83" s="2" t="s">
        <v>1594</v>
      </c>
      <c r="AD83" s="2" t="s">
        <v>1594</v>
      </c>
      <c r="AE83" s="2" t="s">
        <v>1594</v>
      </c>
      <c r="AF83" s="2" t="s">
        <v>1594</v>
      </c>
      <c r="AG83" s="2" t="s">
        <v>1594</v>
      </c>
      <c r="AH83" s="2" t="s">
        <v>1594</v>
      </c>
      <c r="AI83" s="2" t="s">
        <v>1594</v>
      </c>
      <c r="AJ83" s="2" t="s">
        <v>1594</v>
      </c>
      <c r="AK83" s="2" t="s">
        <v>1594</v>
      </c>
      <c r="AL83" s="2" t="s">
        <v>1594</v>
      </c>
      <c r="AM83" s="2" t="s">
        <v>1594</v>
      </c>
      <c r="AN83" s="2" t="s">
        <v>1594</v>
      </c>
      <c r="AO83" s="2" t="s">
        <v>1594</v>
      </c>
      <c r="AP83" s="2" t="s">
        <v>1594</v>
      </c>
      <c r="AQ83" s="2" t="s">
        <v>1594</v>
      </c>
      <c r="AR83" s="2" t="s">
        <v>1594</v>
      </c>
      <c r="AS83" s="2" t="s">
        <v>1594</v>
      </c>
      <c r="AT83" s="2" t="s">
        <v>1594</v>
      </c>
      <c r="AU83" s="2" t="s">
        <v>1594</v>
      </c>
      <c r="AV83" s="2" t="s">
        <v>1594</v>
      </c>
      <c r="AW83" s="2" t="s">
        <v>1594</v>
      </c>
      <c r="AX83" s="2" t="s">
        <v>1594</v>
      </c>
      <c r="AY83" s="2" t="s">
        <v>1594</v>
      </c>
      <c r="AZ83" s="2" t="s">
        <v>1594</v>
      </c>
      <c r="BA83" s="2" t="s">
        <v>1594</v>
      </c>
    </row>
    <row r="84" spans="1:53" x14ac:dyDescent="0.35">
      <c r="A84" t="s">
        <v>1542</v>
      </c>
      <c r="B84" s="2" t="s">
        <v>1594</v>
      </c>
      <c r="C84" s="2" t="s">
        <v>1594</v>
      </c>
      <c r="D84" s="2" t="s">
        <v>1594</v>
      </c>
      <c r="E84" s="2" t="s">
        <v>1594</v>
      </c>
      <c r="F84" s="2" t="s">
        <v>1594</v>
      </c>
      <c r="G84" s="2" t="s">
        <v>1594</v>
      </c>
      <c r="H84" s="2" t="s">
        <v>1594</v>
      </c>
      <c r="I84" s="2" t="s">
        <v>1594</v>
      </c>
      <c r="J84" s="2" t="s">
        <v>1594</v>
      </c>
      <c r="K84" s="2" t="s">
        <v>1594</v>
      </c>
      <c r="L84" s="2" t="s">
        <v>1594</v>
      </c>
      <c r="M84" s="2" t="s">
        <v>1594</v>
      </c>
      <c r="N84" s="2" t="s">
        <v>1594</v>
      </c>
      <c r="O84" s="2" t="s">
        <v>1594</v>
      </c>
      <c r="P84" s="2" t="s">
        <v>1594</v>
      </c>
      <c r="Q84" s="2" t="s">
        <v>1594</v>
      </c>
      <c r="R84" s="2" t="s">
        <v>1594</v>
      </c>
      <c r="S84" s="2" t="s">
        <v>1594</v>
      </c>
      <c r="T84" s="2" t="s">
        <v>1594</v>
      </c>
      <c r="U84" s="2" t="s">
        <v>1594</v>
      </c>
      <c r="V84" s="2" t="s">
        <v>1594</v>
      </c>
      <c r="W84" s="2" t="s">
        <v>1594</v>
      </c>
      <c r="X84" s="2" t="s">
        <v>1594</v>
      </c>
      <c r="Y84" s="2" t="s">
        <v>1594</v>
      </c>
      <c r="Z84" s="2" t="s">
        <v>1594</v>
      </c>
      <c r="AA84" s="2" t="s">
        <v>1594</v>
      </c>
      <c r="AB84" s="2" t="s">
        <v>1594</v>
      </c>
      <c r="AC84" s="2" t="s">
        <v>1594</v>
      </c>
      <c r="AD84" s="2" t="s">
        <v>1594</v>
      </c>
      <c r="AE84" s="2" t="s">
        <v>1594</v>
      </c>
      <c r="AF84" s="2" t="s">
        <v>1594</v>
      </c>
      <c r="AG84" s="2" t="s">
        <v>1594</v>
      </c>
      <c r="AH84" s="2" t="s">
        <v>1594</v>
      </c>
      <c r="AI84" s="2" t="s">
        <v>1594</v>
      </c>
      <c r="AJ84" s="2" t="s">
        <v>1594</v>
      </c>
      <c r="AK84" s="2" t="s">
        <v>1594</v>
      </c>
      <c r="AL84" s="2" t="s">
        <v>1594</v>
      </c>
      <c r="AM84" s="2" t="s">
        <v>1594</v>
      </c>
      <c r="AN84" s="2" t="s">
        <v>1594</v>
      </c>
      <c r="AO84" s="2" t="s">
        <v>1594</v>
      </c>
      <c r="AP84" s="2" t="s">
        <v>1594</v>
      </c>
      <c r="AQ84" s="2" t="s">
        <v>1594</v>
      </c>
      <c r="AR84" s="2" t="s">
        <v>1594</v>
      </c>
      <c r="AS84" s="2" t="s">
        <v>1594</v>
      </c>
      <c r="AT84" s="2" t="s">
        <v>1594</v>
      </c>
      <c r="AU84" s="2" t="s">
        <v>1594</v>
      </c>
      <c r="AV84" s="2" t="s">
        <v>1594</v>
      </c>
      <c r="AW84" s="2" t="s">
        <v>1594</v>
      </c>
      <c r="AX84" s="2" t="s">
        <v>1594</v>
      </c>
      <c r="AY84" s="2" t="s">
        <v>1594</v>
      </c>
      <c r="AZ84" s="2" t="s">
        <v>1594</v>
      </c>
      <c r="BA84" s="2" t="s">
        <v>1594</v>
      </c>
    </row>
    <row r="85" spans="1:53" x14ac:dyDescent="0.35">
      <c r="A85" t="s">
        <v>1541</v>
      </c>
      <c r="B85" s="2" t="s">
        <v>1594</v>
      </c>
      <c r="C85" s="2" t="s">
        <v>1594</v>
      </c>
      <c r="D85" s="2" t="s">
        <v>1594</v>
      </c>
      <c r="E85" s="2" t="s">
        <v>1594</v>
      </c>
      <c r="F85" s="2" t="s">
        <v>1594</v>
      </c>
      <c r="G85" s="2" t="s">
        <v>1594</v>
      </c>
      <c r="H85" s="2" t="s">
        <v>1594</v>
      </c>
      <c r="I85" s="2" t="s">
        <v>1594</v>
      </c>
      <c r="J85" s="2" t="s">
        <v>1594</v>
      </c>
      <c r="K85" s="2" t="s">
        <v>1594</v>
      </c>
      <c r="L85" s="2" t="s">
        <v>1594</v>
      </c>
      <c r="M85" s="2" t="s">
        <v>1594</v>
      </c>
      <c r="N85" s="2" t="s">
        <v>1594</v>
      </c>
      <c r="O85" s="2" t="s">
        <v>1594</v>
      </c>
      <c r="P85" s="2" t="s">
        <v>1594</v>
      </c>
      <c r="Q85" s="2" t="s">
        <v>1594</v>
      </c>
      <c r="R85" s="2" t="s">
        <v>1594</v>
      </c>
      <c r="S85" s="2" t="s">
        <v>1594</v>
      </c>
      <c r="T85" s="2" t="s">
        <v>1594</v>
      </c>
      <c r="U85" s="2" t="s">
        <v>1594</v>
      </c>
      <c r="V85" s="2" t="s">
        <v>1594</v>
      </c>
      <c r="W85" s="2" t="s">
        <v>1594</v>
      </c>
      <c r="X85" s="2" t="s">
        <v>1594</v>
      </c>
      <c r="Y85" s="2" t="s">
        <v>1594</v>
      </c>
      <c r="Z85" s="2" t="s">
        <v>1594</v>
      </c>
      <c r="AA85" s="2" t="s">
        <v>1594</v>
      </c>
      <c r="AB85" s="2" t="s">
        <v>1594</v>
      </c>
      <c r="AC85" s="2" t="s">
        <v>1594</v>
      </c>
      <c r="AD85" s="2" t="s">
        <v>1594</v>
      </c>
      <c r="AE85" s="2" t="s">
        <v>1594</v>
      </c>
      <c r="AF85" s="2" t="s">
        <v>1594</v>
      </c>
      <c r="AG85" s="2" t="s">
        <v>1594</v>
      </c>
      <c r="AH85" s="2" t="s">
        <v>1594</v>
      </c>
      <c r="AI85" s="2" t="s">
        <v>1594</v>
      </c>
      <c r="AJ85" s="2" t="s">
        <v>1594</v>
      </c>
      <c r="AK85" s="2" t="s">
        <v>1594</v>
      </c>
      <c r="AL85" s="2" t="s">
        <v>1594</v>
      </c>
      <c r="AM85" s="2" t="s">
        <v>1594</v>
      </c>
      <c r="AN85" s="2" t="s">
        <v>1594</v>
      </c>
      <c r="AO85" s="2" t="s">
        <v>1594</v>
      </c>
      <c r="AP85" s="2" t="s">
        <v>1594</v>
      </c>
      <c r="AQ85" s="2" t="s">
        <v>1594</v>
      </c>
      <c r="AR85" s="2" t="s">
        <v>1594</v>
      </c>
      <c r="AS85" s="2" t="s">
        <v>1594</v>
      </c>
      <c r="AT85" s="2" t="s">
        <v>1594</v>
      </c>
      <c r="AU85" s="2" t="s">
        <v>1594</v>
      </c>
      <c r="AV85" s="2" t="s">
        <v>1594</v>
      </c>
      <c r="AW85" s="2" t="s">
        <v>1594</v>
      </c>
      <c r="AX85" s="2" t="s">
        <v>1594</v>
      </c>
      <c r="AY85" s="2" t="s">
        <v>1594</v>
      </c>
      <c r="AZ85" s="2" t="s">
        <v>1594</v>
      </c>
      <c r="BA85" s="2" t="s">
        <v>1594</v>
      </c>
    </row>
    <row r="86" spans="1:53" x14ac:dyDescent="0.35">
      <c r="A86" t="s">
        <v>1488</v>
      </c>
      <c r="B86" s="2" t="s">
        <v>1594</v>
      </c>
      <c r="C86" s="2" t="s">
        <v>1594</v>
      </c>
      <c r="D86" s="2" t="s">
        <v>1594</v>
      </c>
      <c r="E86" s="2" t="s">
        <v>1594</v>
      </c>
      <c r="F86" s="2" t="s">
        <v>1594</v>
      </c>
      <c r="G86" s="2" t="s">
        <v>1594</v>
      </c>
      <c r="H86" s="2" t="s">
        <v>1594</v>
      </c>
      <c r="I86" s="2" t="s">
        <v>1594</v>
      </c>
      <c r="J86" s="2" t="s">
        <v>1594</v>
      </c>
      <c r="K86" s="2" t="s">
        <v>1594</v>
      </c>
      <c r="L86" s="2" t="s">
        <v>1594</v>
      </c>
      <c r="M86" s="2" t="s">
        <v>1594</v>
      </c>
      <c r="N86" s="2" t="s">
        <v>1594</v>
      </c>
      <c r="O86" s="2" t="s">
        <v>1594</v>
      </c>
      <c r="P86" s="2" t="s">
        <v>1594</v>
      </c>
      <c r="Q86" s="2" t="s">
        <v>1594</v>
      </c>
      <c r="R86" s="2" t="s">
        <v>1594</v>
      </c>
      <c r="S86" s="2" t="s">
        <v>1594</v>
      </c>
      <c r="T86" s="2" t="s">
        <v>1594</v>
      </c>
      <c r="U86" s="2" t="s">
        <v>1594</v>
      </c>
      <c r="V86" s="2" t="s">
        <v>1594</v>
      </c>
      <c r="W86" s="2" t="s">
        <v>1594</v>
      </c>
      <c r="X86" s="2" t="s">
        <v>1594</v>
      </c>
      <c r="Y86" s="2" t="s">
        <v>1594</v>
      </c>
      <c r="Z86" s="2" t="s">
        <v>1594</v>
      </c>
      <c r="AA86" s="2" t="s">
        <v>1594</v>
      </c>
      <c r="AB86" s="2" t="s">
        <v>1594</v>
      </c>
      <c r="AC86" s="2" t="s">
        <v>1594</v>
      </c>
      <c r="AD86" s="2" t="s">
        <v>1594</v>
      </c>
      <c r="AE86" s="2" t="s">
        <v>1594</v>
      </c>
      <c r="AF86" s="2" t="s">
        <v>1594</v>
      </c>
      <c r="AG86" s="2" t="s">
        <v>1594</v>
      </c>
      <c r="AH86" s="2" t="s">
        <v>1594</v>
      </c>
      <c r="AI86" s="2" t="s">
        <v>1594</v>
      </c>
      <c r="AJ86" s="2" t="s">
        <v>1594</v>
      </c>
      <c r="AK86" s="2" t="s">
        <v>1594</v>
      </c>
      <c r="AL86" s="2" t="s">
        <v>1594</v>
      </c>
      <c r="AM86" s="2" t="s">
        <v>1594</v>
      </c>
      <c r="AN86" s="2" t="s">
        <v>1594</v>
      </c>
      <c r="AO86" s="2" t="s">
        <v>1594</v>
      </c>
      <c r="AP86" s="2" t="s">
        <v>1594</v>
      </c>
      <c r="AQ86" s="2" t="s">
        <v>1594</v>
      </c>
      <c r="AR86" s="2" t="s">
        <v>1594</v>
      </c>
      <c r="AS86" s="2" t="s">
        <v>1594</v>
      </c>
      <c r="AT86" s="2" t="s">
        <v>1594</v>
      </c>
      <c r="AU86" s="2" t="s">
        <v>1594</v>
      </c>
      <c r="AV86" s="2" t="s">
        <v>1594</v>
      </c>
      <c r="AW86" s="2" t="s">
        <v>1594</v>
      </c>
      <c r="AX86" s="2" t="s">
        <v>1594</v>
      </c>
      <c r="AY86" s="2" t="s">
        <v>1594</v>
      </c>
      <c r="AZ86" s="2" t="s">
        <v>1594</v>
      </c>
      <c r="BA86" s="2" t="s">
        <v>1594</v>
      </c>
    </row>
    <row r="87" spans="1:53" x14ac:dyDescent="0.35">
      <c r="A87" t="s">
        <v>1564</v>
      </c>
      <c r="B87" s="2" t="s">
        <v>1594</v>
      </c>
      <c r="C87" s="2" t="s">
        <v>1594</v>
      </c>
      <c r="D87" s="2" t="s">
        <v>1594</v>
      </c>
      <c r="E87" s="2" t="s">
        <v>1594</v>
      </c>
      <c r="F87" s="2" t="s">
        <v>1594</v>
      </c>
      <c r="G87" s="2" t="s">
        <v>1594</v>
      </c>
      <c r="H87" s="2" t="s">
        <v>1594</v>
      </c>
      <c r="I87" s="2" t="s">
        <v>1594</v>
      </c>
      <c r="J87" s="2" t="s">
        <v>1594</v>
      </c>
      <c r="K87" s="2" t="s">
        <v>1594</v>
      </c>
      <c r="L87" s="2" t="s">
        <v>1594</v>
      </c>
      <c r="M87" s="2" t="s">
        <v>1594</v>
      </c>
      <c r="N87" s="2" t="s">
        <v>1594</v>
      </c>
      <c r="O87" s="2" t="s">
        <v>1594</v>
      </c>
      <c r="P87" s="2" t="s">
        <v>1594</v>
      </c>
      <c r="Q87" s="2" t="s">
        <v>1594</v>
      </c>
      <c r="R87" s="2" t="s">
        <v>1594</v>
      </c>
      <c r="S87" s="2" t="s">
        <v>1594</v>
      </c>
      <c r="T87" s="2" t="s">
        <v>1594</v>
      </c>
      <c r="U87" s="2" t="s">
        <v>1594</v>
      </c>
      <c r="V87" s="2" t="s">
        <v>1594</v>
      </c>
      <c r="W87" s="2" t="s">
        <v>1594</v>
      </c>
      <c r="X87" s="2" t="s">
        <v>1594</v>
      </c>
      <c r="Y87" s="2" t="s">
        <v>1594</v>
      </c>
      <c r="Z87" s="2" t="s">
        <v>1594</v>
      </c>
      <c r="AA87" s="2" t="s">
        <v>1594</v>
      </c>
      <c r="AB87" s="2" t="s">
        <v>1594</v>
      </c>
      <c r="AC87" s="2" t="s">
        <v>1594</v>
      </c>
      <c r="AD87" s="2" t="s">
        <v>1594</v>
      </c>
      <c r="AE87" s="2" t="s">
        <v>1594</v>
      </c>
      <c r="AF87" s="2" t="s">
        <v>1594</v>
      </c>
      <c r="AG87" s="2" t="s">
        <v>1594</v>
      </c>
      <c r="AH87" s="2" t="s">
        <v>1594</v>
      </c>
      <c r="AI87" s="2" t="s">
        <v>1594</v>
      </c>
      <c r="AJ87" s="2" t="s">
        <v>1594</v>
      </c>
      <c r="AK87" s="2" t="s">
        <v>1594</v>
      </c>
      <c r="AL87" s="2" t="s">
        <v>1594</v>
      </c>
      <c r="AM87" s="2" t="s">
        <v>1594</v>
      </c>
      <c r="AN87" s="2" t="s">
        <v>1594</v>
      </c>
      <c r="AO87" s="2" t="s">
        <v>1594</v>
      </c>
      <c r="AP87" s="2" t="s">
        <v>1594</v>
      </c>
      <c r="AQ87" s="2" t="s">
        <v>1594</v>
      </c>
      <c r="AR87" s="2" t="s">
        <v>1594</v>
      </c>
      <c r="AS87" s="2" t="s">
        <v>1594</v>
      </c>
      <c r="AT87" s="2" t="s">
        <v>1594</v>
      </c>
      <c r="AU87" s="2" t="s">
        <v>1594</v>
      </c>
      <c r="AV87" s="2" t="s">
        <v>1594</v>
      </c>
      <c r="AW87" s="2" t="s">
        <v>1594</v>
      </c>
      <c r="AX87" s="2" t="s">
        <v>1594</v>
      </c>
      <c r="AY87" s="2" t="s">
        <v>1594</v>
      </c>
      <c r="AZ87" s="2" t="s">
        <v>1594</v>
      </c>
      <c r="BA87" s="2" t="s">
        <v>1594</v>
      </c>
    </row>
    <row r="88" spans="1:53" x14ac:dyDescent="0.35">
      <c r="A88" t="s">
        <v>1477</v>
      </c>
      <c r="B88" s="2" t="s">
        <v>1594</v>
      </c>
      <c r="C88" s="2" t="s">
        <v>1594</v>
      </c>
      <c r="D88" s="2" t="s">
        <v>1594</v>
      </c>
      <c r="E88" s="2" t="s">
        <v>1594</v>
      </c>
      <c r="F88" s="2" t="s">
        <v>1594</v>
      </c>
      <c r="G88" s="2" t="s">
        <v>1594</v>
      </c>
      <c r="H88" s="2" t="s">
        <v>1594</v>
      </c>
      <c r="I88" s="2" t="s">
        <v>1594</v>
      </c>
      <c r="J88" s="2" t="s">
        <v>1594</v>
      </c>
      <c r="K88" s="2" t="s">
        <v>1594</v>
      </c>
      <c r="L88" s="2" t="s">
        <v>1594</v>
      </c>
      <c r="M88" s="2" t="s">
        <v>1594</v>
      </c>
      <c r="N88" s="2" t="s">
        <v>1594</v>
      </c>
      <c r="O88" s="2" t="s">
        <v>1594</v>
      </c>
      <c r="P88" s="2" t="s">
        <v>1594</v>
      </c>
      <c r="Q88" s="2" t="s">
        <v>1594</v>
      </c>
      <c r="R88" s="2" t="s">
        <v>1594</v>
      </c>
      <c r="S88" s="2" t="s">
        <v>1594</v>
      </c>
      <c r="T88" s="2" t="s">
        <v>1594</v>
      </c>
      <c r="U88" s="2" t="s">
        <v>1594</v>
      </c>
      <c r="V88" s="2" t="s">
        <v>1594</v>
      </c>
      <c r="W88" s="2" t="s">
        <v>1594</v>
      </c>
      <c r="X88" s="2" t="s">
        <v>1594</v>
      </c>
      <c r="Y88" s="2" t="s">
        <v>1594</v>
      </c>
      <c r="Z88" s="2" t="s">
        <v>1594</v>
      </c>
      <c r="AA88" s="2" t="s">
        <v>1594</v>
      </c>
      <c r="AB88" s="2" t="s">
        <v>1594</v>
      </c>
      <c r="AC88" s="2" t="s">
        <v>1594</v>
      </c>
      <c r="AD88" s="2" t="s">
        <v>1594</v>
      </c>
      <c r="AE88" s="2" t="s">
        <v>1594</v>
      </c>
      <c r="AF88" s="2" t="s">
        <v>1594</v>
      </c>
      <c r="AG88" s="2" t="s">
        <v>1594</v>
      </c>
      <c r="AH88" s="2" t="s">
        <v>1594</v>
      </c>
      <c r="AI88" s="2" t="s">
        <v>1594</v>
      </c>
      <c r="AJ88" s="2" t="s">
        <v>1594</v>
      </c>
      <c r="AK88" s="2" t="s">
        <v>1594</v>
      </c>
      <c r="AL88" s="2" t="s">
        <v>1594</v>
      </c>
      <c r="AM88" s="2" t="s">
        <v>1594</v>
      </c>
      <c r="AN88" s="2" t="s">
        <v>1594</v>
      </c>
      <c r="AO88" s="2" t="s">
        <v>1594</v>
      </c>
      <c r="AP88" s="2" t="s">
        <v>1594</v>
      </c>
      <c r="AQ88" s="2" t="s">
        <v>1594</v>
      </c>
      <c r="AR88" s="2" t="s">
        <v>1594</v>
      </c>
      <c r="AS88" s="2" t="s">
        <v>1594</v>
      </c>
      <c r="AT88" s="2" t="s">
        <v>1594</v>
      </c>
      <c r="AU88" s="2" t="s">
        <v>1594</v>
      </c>
      <c r="AV88" s="2" t="s">
        <v>1594</v>
      </c>
      <c r="AW88" s="2" t="s">
        <v>1594</v>
      </c>
      <c r="AX88" s="2" t="s">
        <v>1594</v>
      </c>
      <c r="AY88" s="2" t="s">
        <v>1594</v>
      </c>
      <c r="AZ88" s="2" t="s">
        <v>1594</v>
      </c>
      <c r="BA88" s="2" t="s">
        <v>1594</v>
      </c>
    </row>
    <row r="89" spans="1:53" x14ac:dyDescent="0.35">
      <c r="A89" t="s">
        <v>1522</v>
      </c>
      <c r="B89" s="2" t="s">
        <v>1594</v>
      </c>
      <c r="C89" s="2" t="s">
        <v>1594</v>
      </c>
      <c r="D89" s="2" t="s">
        <v>1594</v>
      </c>
      <c r="E89" s="2" t="s">
        <v>1594</v>
      </c>
      <c r="F89" s="2" t="s">
        <v>1594</v>
      </c>
      <c r="G89" s="2" t="s">
        <v>1594</v>
      </c>
      <c r="H89" s="2" t="s">
        <v>1594</v>
      </c>
      <c r="I89" s="2" t="s">
        <v>1594</v>
      </c>
      <c r="J89" s="2" t="s">
        <v>1594</v>
      </c>
      <c r="K89" s="2" t="s">
        <v>1594</v>
      </c>
      <c r="L89" s="2" t="s">
        <v>1594</v>
      </c>
      <c r="M89" s="2" t="s">
        <v>1594</v>
      </c>
      <c r="N89" s="2" t="s">
        <v>1594</v>
      </c>
      <c r="O89" s="2" t="s">
        <v>1594</v>
      </c>
      <c r="P89" s="2" t="s">
        <v>1594</v>
      </c>
      <c r="Q89" s="2" t="s">
        <v>1594</v>
      </c>
      <c r="R89" s="2" t="s">
        <v>1594</v>
      </c>
      <c r="S89" s="2" t="s">
        <v>1594</v>
      </c>
      <c r="T89" s="2" t="s">
        <v>1594</v>
      </c>
      <c r="U89" s="2" t="s">
        <v>1594</v>
      </c>
      <c r="V89" s="2" t="s">
        <v>1594</v>
      </c>
      <c r="W89" s="2" t="s">
        <v>1594</v>
      </c>
      <c r="X89" s="2" t="s">
        <v>1594</v>
      </c>
      <c r="Y89" s="2" t="s">
        <v>1594</v>
      </c>
      <c r="Z89" s="2" t="s">
        <v>1594</v>
      </c>
      <c r="AA89" s="2" t="s">
        <v>1594</v>
      </c>
      <c r="AB89" s="2" t="s">
        <v>1594</v>
      </c>
      <c r="AC89" s="2" t="s">
        <v>1594</v>
      </c>
      <c r="AD89" s="2" t="s">
        <v>1594</v>
      </c>
      <c r="AE89" s="2" t="s">
        <v>1594</v>
      </c>
      <c r="AF89" s="2" t="s">
        <v>1594</v>
      </c>
      <c r="AG89" s="2" t="s">
        <v>1594</v>
      </c>
      <c r="AH89" s="2" t="s">
        <v>1594</v>
      </c>
      <c r="AI89" s="2" t="s">
        <v>1594</v>
      </c>
      <c r="AJ89" s="2" t="s">
        <v>1594</v>
      </c>
      <c r="AK89" s="2" t="s">
        <v>1594</v>
      </c>
      <c r="AL89" s="2" t="s">
        <v>1594</v>
      </c>
      <c r="AM89" s="2" t="s">
        <v>1594</v>
      </c>
      <c r="AN89" s="2" t="s">
        <v>1594</v>
      </c>
      <c r="AO89" s="2" t="s">
        <v>1594</v>
      </c>
      <c r="AP89" s="2" t="s">
        <v>1594</v>
      </c>
      <c r="AQ89" s="2" t="s">
        <v>1594</v>
      </c>
      <c r="AR89" s="2" t="s">
        <v>1594</v>
      </c>
      <c r="AS89" s="2" t="s">
        <v>1594</v>
      </c>
      <c r="AT89" s="2" t="s">
        <v>1594</v>
      </c>
      <c r="AU89" s="2" t="s">
        <v>1594</v>
      </c>
      <c r="AV89" s="2" t="s">
        <v>1594</v>
      </c>
      <c r="AW89" s="2" t="s">
        <v>1594</v>
      </c>
      <c r="AX89" s="2" t="s">
        <v>1594</v>
      </c>
      <c r="AY89" s="2" t="s">
        <v>1594</v>
      </c>
      <c r="AZ89" s="2" t="s">
        <v>1594</v>
      </c>
      <c r="BA89" s="2" t="s">
        <v>1594</v>
      </c>
    </row>
    <row r="90" spans="1:53" x14ac:dyDescent="0.35">
      <c r="A90" t="s">
        <v>1556</v>
      </c>
      <c r="B90" s="2" t="s">
        <v>1594</v>
      </c>
      <c r="C90" s="2" t="s">
        <v>1594</v>
      </c>
      <c r="D90" s="2" t="s">
        <v>1594</v>
      </c>
      <c r="E90" s="2" t="s">
        <v>1594</v>
      </c>
      <c r="F90" s="2" t="s">
        <v>1594</v>
      </c>
      <c r="G90" s="2" t="s">
        <v>1594</v>
      </c>
      <c r="H90" s="2" t="s">
        <v>1594</v>
      </c>
      <c r="I90" s="2" t="s">
        <v>1594</v>
      </c>
      <c r="J90" s="2" t="s">
        <v>1594</v>
      </c>
      <c r="K90" s="2" t="s">
        <v>1594</v>
      </c>
      <c r="L90" s="2" t="s">
        <v>1594</v>
      </c>
      <c r="M90" s="2" t="s">
        <v>1594</v>
      </c>
      <c r="N90" s="2" t="s">
        <v>1594</v>
      </c>
      <c r="O90" s="2" t="s">
        <v>1594</v>
      </c>
      <c r="P90" s="2" t="s">
        <v>1594</v>
      </c>
      <c r="Q90" s="2" t="s">
        <v>1594</v>
      </c>
      <c r="R90" s="2" t="s">
        <v>1594</v>
      </c>
      <c r="S90" s="2" t="s">
        <v>1594</v>
      </c>
      <c r="T90" s="2" t="s">
        <v>1594</v>
      </c>
      <c r="U90" s="2" t="s">
        <v>1594</v>
      </c>
      <c r="V90" s="2" t="s">
        <v>1594</v>
      </c>
      <c r="W90" s="2" t="s">
        <v>1594</v>
      </c>
      <c r="X90" s="2" t="s">
        <v>1594</v>
      </c>
      <c r="Y90" s="2" t="s">
        <v>1594</v>
      </c>
      <c r="Z90" s="2" t="s">
        <v>1594</v>
      </c>
      <c r="AA90" s="2" t="s">
        <v>1594</v>
      </c>
      <c r="AB90" s="2" t="s">
        <v>1594</v>
      </c>
      <c r="AC90" s="2" t="s">
        <v>1594</v>
      </c>
      <c r="AD90" s="2" t="s">
        <v>1594</v>
      </c>
      <c r="AE90" s="2" t="s">
        <v>1594</v>
      </c>
      <c r="AF90" s="2" t="s">
        <v>1594</v>
      </c>
      <c r="AG90" s="2" t="s">
        <v>1594</v>
      </c>
      <c r="AH90" s="2" t="s">
        <v>1594</v>
      </c>
      <c r="AI90" s="2" t="s">
        <v>1594</v>
      </c>
      <c r="AJ90" s="2" t="s">
        <v>1594</v>
      </c>
      <c r="AK90" s="2" t="s">
        <v>1594</v>
      </c>
      <c r="AL90" s="2" t="s">
        <v>1594</v>
      </c>
      <c r="AM90" s="2" t="s">
        <v>1594</v>
      </c>
      <c r="AN90" s="2" t="s">
        <v>1594</v>
      </c>
      <c r="AO90" s="2" t="s">
        <v>1594</v>
      </c>
      <c r="AP90" s="2" t="s">
        <v>1594</v>
      </c>
      <c r="AQ90" s="2" t="s">
        <v>1594</v>
      </c>
      <c r="AR90" s="2" t="s">
        <v>1594</v>
      </c>
      <c r="AS90" s="2" t="s">
        <v>1594</v>
      </c>
      <c r="AT90" s="2" t="s">
        <v>1594</v>
      </c>
      <c r="AU90" s="2" t="s">
        <v>1594</v>
      </c>
      <c r="AV90" s="2" t="s">
        <v>1594</v>
      </c>
      <c r="AW90" s="2" t="s">
        <v>1594</v>
      </c>
      <c r="AX90" s="2" t="s">
        <v>1594</v>
      </c>
      <c r="AY90" s="2" t="s">
        <v>1594</v>
      </c>
      <c r="AZ90" s="2" t="s">
        <v>1594</v>
      </c>
      <c r="BA90" s="2" t="s">
        <v>1594</v>
      </c>
    </row>
    <row r="91" spans="1:53" x14ac:dyDescent="0.35">
      <c r="A91" t="s">
        <v>1495</v>
      </c>
      <c r="B91" s="2" t="s">
        <v>1594</v>
      </c>
      <c r="C91" s="2" t="s">
        <v>1594</v>
      </c>
      <c r="D91" s="2" t="s">
        <v>1594</v>
      </c>
      <c r="E91" s="2" t="s">
        <v>1594</v>
      </c>
      <c r="F91" s="2" t="s">
        <v>1594</v>
      </c>
      <c r="G91" s="2" t="s">
        <v>1594</v>
      </c>
      <c r="H91" s="2" t="s">
        <v>1594</v>
      </c>
      <c r="I91" s="2" t="s">
        <v>1594</v>
      </c>
      <c r="J91" s="2" t="s">
        <v>1594</v>
      </c>
      <c r="K91" s="2" t="s">
        <v>1594</v>
      </c>
      <c r="L91" s="2" t="s">
        <v>1594</v>
      </c>
      <c r="M91" s="2" t="s">
        <v>1594</v>
      </c>
      <c r="N91" s="2" t="s">
        <v>1594</v>
      </c>
      <c r="O91" s="2" t="s">
        <v>1594</v>
      </c>
      <c r="P91" s="2" t="s">
        <v>1594</v>
      </c>
      <c r="Q91" s="2" t="s">
        <v>1594</v>
      </c>
      <c r="R91" s="2" t="s">
        <v>1594</v>
      </c>
      <c r="S91" s="2" t="s">
        <v>1594</v>
      </c>
      <c r="T91" s="2" t="s">
        <v>1594</v>
      </c>
      <c r="U91" s="2" t="s">
        <v>1594</v>
      </c>
      <c r="V91" s="2" t="s">
        <v>1594</v>
      </c>
      <c r="W91" s="2" t="s">
        <v>1594</v>
      </c>
      <c r="X91" s="2" t="s">
        <v>1594</v>
      </c>
      <c r="Y91" s="2" t="s">
        <v>1594</v>
      </c>
      <c r="Z91" s="2" t="s">
        <v>1594</v>
      </c>
      <c r="AA91" s="2" t="s">
        <v>1594</v>
      </c>
      <c r="AB91" s="2" t="s">
        <v>1594</v>
      </c>
      <c r="AC91" s="2" t="s">
        <v>1594</v>
      </c>
      <c r="AD91" s="2" t="s">
        <v>1594</v>
      </c>
      <c r="AE91" s="2" t="s">
        <v>1594</v>
      </c>
      <c r="AF91" s="2" t="s">
        <v>1594</v>
      </c>
      <c r="AG91" s="2" t="s">
        <v>1594</v>
      </c>
      <c r="AH91" s="2" t="s">
        <v>1594</v>
      </c>
      <c r="AI91" s="2" t="s">
        <v>1594</v>
      </c>
      <c r="AJ91" s="2" t="s">
        <v>1594</v>
      </c>
      <c r="AK91" s="2" t="s">
        <v>1594</v>
      </c>
      <c r="AL91" s="2" t="s">
        <v>1594</v>
      </c>
      <c r="AM91" s="2" t="s">
        <v>1594</v>
      </c>
      <c r="AN91" s="2" t="s">
        <v>1594</v>
      </c>
      <c r="AO91" s="2" t="s">
        <v>1594</v>
      </c>
      <c r="AP91" s="2" t="s">
        <v>1594</v>
      </c>
      <c r="AQ91" s="2" t="s">
        <v>1594</v>
      </c>
      <c r="AR91" s="2" t="s">
        <v>1594</v>
      </c>
      <c r="AS91" s="2" t="s">
        <v>1594</v>
      </c>
      <c r="AT91" s="2" t="s">
        <v>1594</v>
      </c>
      <c r="AU91" s="2" t="s">
        <v>1594</v>
      </c>
      <c r="AV91" s="2" t="s">
        <v>1594</v>
      </c>
      <c r="AW91" s="2" t="s">
        <v>1594</v>
      </c>
      <c r="AX91" s="2" t="s">
        <v>1594</v>
      </c>
      <c r="AY91" s="2" t="s">
        <v>1594</v>
      </c>
      <c r="AZ91" s="2" t="s">
        <v>1594</v>
      </c>
      <c r="BA91" s="2" t="s">
        <v>1594</v>
      </c>
    </row>
    <row r="92" spans="1:53" x14ac:dyDescent="0.35">
      <c r="A92" t="s">
        <v>1478</v>
      </c>
      <c r="B92" s="2" t="s">
        <v>1594</v>
      </c>
      <c r="C92" s="2" t="s">
        <v>1594</v>
      </c>
      <c r="D92" s="2" t="s">
        <v>1594</v>
      </c>
      <c r="E92" s="2" t="s">
        <v>1594</v>
      </c>
      <c r="F92" s="2" t="s">
        <v>1594</v>
      </c>
      <c r="G92" s="2" t="s">
        <v>1594</v>
      </c>
      <c r="H92" s="2" t="s">
        <v>1594</v>
      </c>
      <c r="I92" s="2" t="s">
        <v>1594</v>
      </c>
      <c r="J92" s="2" t="s">
        <v>1594</v>
      </c>
      <c r="K92" s="2" t="s">
        <v>1594</v>
      </c>
      <c r="L92" s="2" t="s">
        <v>1594</v>
      </c>
      <c r="M92" s="2" t="s">
        <v>1594</v>
      </c>
      <c r="N92" s="2" t="s">
        <v>1594</v>
      </c>
      <c r="O92" s="2" t="s">
        <v>1594</v>
      </c>
      <c r="P92" s="2" t="s">
        <v>1594</v>
      </c>
      <c r="Q92" s="2" t="s">
        <v>1594</v>
      </c>
      <c r="R92" s="2" t="s">
        <v>1594</v>
      </c>
      <c r="S92" s="2" t="s">
        <v>1594</v>
      </c>
      <c r="T92" s="2" t="s">
        <v>1594</v>
      </c>
      <c r="U92" s="2" t="s">
        <v>1594</v>
      </c>
      <c r="V92" s="2" t="s">
        <v>1594</v>
      </c>
      <c r="W92" s="2" t="s">
        <v>1594</v>
      </c>
      <c r="X92" s="2" t="s">
        <v>1594</v>
      </c>
      <c r="Y92" s="2" t="s">
        <v>1594</v>
      </c>
      <c r="Z92" s="2" t="s">
        <v>1594</v>
      </c>
      <c r="AA92" s="2" t="s">
        <v>1594</v>
      </c>
      <c r="AB92" s="2" t="s">
        <v>1594</v>
      </c>
      <c r="AC92" s="2" t="s">
        <v>1594</v>
      </c>
      <c r="AD92" s="2" t="s">
        <v>1594</v>
      </c>
      <c r="AE92" s="2" t="s">
        <v>1594</v>
      </c>
      <c r="AF92" s="2" t="s">
        <v>1594</v>
      </c>
      <c r="AG92" s="2" t="s">
        <v>1594</v>
      </c>
      <c r="AH92" s="2" t="s">
        <v>1594</v>
      </c>
      <c r="AI92" s="2" t="s">
        <v>1594</v>
      </c>
      <c r="AJ92" s="2" t="s">
        <v>1594</v>
      </c>
      <c r="AK92" s="2" t="s">
        <v>1594</v>
      </c>
      <c r="AL92" s="2" t="s">
        <v>1594</v>
      </c>
      <c r="AM92" s="2" t="s">
        <v>1594</v>
      </c>
      <c r="AN92" s="2" t="s">
        <v>1594</v>
      </c>
      <c r="AO92" s="2" t="s">
        <v>1594</v>
      </c>
      <c r="AP92" s="2" t="s">
        <v>1594</v>
      </c>
      <c r="AQ92" s="2" t="s">
        <v>1594</v>
      </c>
      <c r="AR92" s="2" t="s">
        <v>1594</v>
      </c>
      <c r="AS92" s="2" t="s">
        <v>1594</v>
      </c>
      <c r="AT92" s="2" t="s">
        <v>1594</v>
      </c>
      <c r="AU92" s="2" t="s">
        <v>1594</v>
      </c>
      <c r="AV92" s="2" t="s">
        <v>1594</v>
      </c>
      <c r="AW92" s="2" t="s">
        <v>1594</v>
      </c>
      <c r="AX92" s="2" t="s">
        <v>1594</v>
      </c>
      <c r="AY92" s="2" t="s">
        <v>1594</v>
      </c>
      <c r="AZ92" s="2" t="s">
        <v>1594</v>
      </c>
      <c r="BA92" s="2" t="s">
        <v>1594</v>
      </c>
    </row>
    <row r="93" spans="1:53" x14ac:dyDescent="0.35">
      <c r="A93" t="s">
        <v>1497</v>
      </c>
      <c r="B93" s="2" t="s">
        <v>1594</v>
      </c>
      <c r="C93" s="2" t="s">
        <v>1594</v>
      </c>
      <c r="D93" s="2" t="s">
        <v>1594</v>
      </c>
      <c r="E93" s="2" t="s">
        <v>1594</v>
      </c>
      <c r="F93" s="2" t="s">
        <v>1594</v>
      </c>
      <c r="G93" s="2" t="s">
        <v>1594</v>
      </c>
      <c r="H93" s="2" t="s">
        <v>1594</v>
      </c>
      <c r="I93" s="2" t="s">
        <v>1594</v>
      </c>
      <c r="J93" s="2" t="s">
        <v>1594</v>
      </c>
      <c r="K93" s="2" t="s">
        <v>1594</v>
      </c>
      <c r="L93" s="2" t="s">
        <v>1594</v>
      </c>
      <c r="M93" s="2" t="s">
        <v>1594</v>
      </c>
      <c r="N93" s="2" t="s">
        <v>1594</v>
      </c>
      <c r="O93" s="2" t="s">
        <v>1594</v>
      </c>
      <c r="P93" s="2" t="s">
        <v>1594</v>
      </c>
      <c r="Q93" s="2" t="s">
        <v>1594</v>
      </c>
      <c r="R93" s="2" t="s">
        <v>1594</v>
      </c>
      <c r="S93" s="2" t="s">
        <v>1594</v>
      </c>
      <c r="T93" s="2" t="s">
        <v>1594</v>
      </c>
      <c r="U93" s="2" t="s">
        <v>1594</v>
      </c>
      <c r="V93" s="2" t="s">
        <v>1594</v>
      </c>
      <c r="W93" s="2" t="s">
        <v>1594</v>
      </c>
      <c r="X93" s="2" t="s">
        <v>1594</v>
      </c>
      <c r="Y93" s="2" t="s">
        <v>1594</v>
      </c>
      <c r="Z93" s="2" t="s">
        <v>1594</v>
      </c>
      <c r="AA93" s="2" t="s">
        <v>1594</v>
      </c>
      <c r="AB93" s="2" t="s">
        <v>1594</v>
      </c>
      <c r="AC93" s="2" t="s">
        <v>1594</v>
      </c>
      <c r="AD93" s="2" t="s">
        <v>1594</v>
      </c>
      <c r="AE93" s="2" t="s">
        <v>1594</v>
      </c>
      <c r="AF93" s="2" t="s">
        <v>1594</v>
      </c>
      <c r="AG93" s="2" t="s">
        <v>1594</v>
      </c>
      <c r="AH93" s="2" t="s">
        <v>1594</v>
      </c>
      <c r="AI93" s="2" t="s">
        <v>1594</v>
      </c>
      <c r="AJ93" s="2" t="s">
        <v>1594</v>
      </c>
      <c r="AK93" s="2" t="s">
        <v>1594</v>
      </c>
      <c r="AL93" s="2" t="s">
        <v>1594</v>
      </c>
      <c r="AM93" s="2" t="s">
        <v>1594</v>
      </c>
      <c r="AN93" s="2" t="s">
        <v>1594</v>
      </c>
      <c r="AO93" s="2" t="s">
        <v>1594</v>
      </c>
      <c r="AP93" s="2" t="s">
        <v>1594</v>
      </c>
      <c r="AQ93" s="2" t="s">
        <v>1594</v>
      </c>
      <c r="AR93" s="2" t="s">
        <v>1594</v>
      </c>
      <c r="AS93" s="2" t="s">
        <v>1594</v>
      </c>
      <c r="AT93" s="2" t="s">
        <v>1594</v>
      </c>
      <c r="AU93" s="2" t="s">
        <v>1594</v>
      </c>
      <c r="AV93" s="2" t="s">
        <v>1594</v>
      </c>
      <c r="AW93" s="2" t="s">
        <v>1594</v>
      </c>
      <c r="AX93" s="2" t="s">
        <v>1594</v>
      </c>
      <c r="AY93" s="2" t="s">
        <v>1594</v>
      </c>
      <c r="AZ93" s="2" t="s">
        <v>1594</v>
      </c>
      <c r="BA93" s="2" t="s">
        <v>1594</v>
      </c>
    </row>
    <row r="94" spans="1:53" x14ac:dyDescent="0.35">
      <c r="A94" t="s">
        <v>1528</v>
      </c>
      <c r="B94" s="2" t="s">
        <v>1594</v>
      </c>
      <c r="C94" s="2" t="s">
        <v>1594</v>
      </c>
      <c r="D94" s="2" t="s">
        <v>1594</v>
      </c>
      <c r="E94" s="2" t="s">
        <v>1594</v>
      </c>
      <c r="F94" s="2" t="s">
        <v>1594</v>
      </c>
      <c r="G94" s="2" t="s">
        <v>1594</v>
      </c>
      <c r="H94" s="2" t="s">
        <v>1594</v>
      </c>
      <c r="I94" s="2" t="s">
        <v>1594</v>
      </c>
      <c r="J94" s="2" t="s">
        <v>1594</v>
      </c>
      <c r="K94" s="2" t="s">
        <v>1594</v>
      </c>
      <c r="L94" s="2" t="s">
        <v>1594</v>
      </c>
      <c r="M94" s="2" t="s">
        <v>1594</v>
      </c>
      <c r="N94" s="2" t="s">
        <v>1594</v>
      </c>
      <c r="O94" s="2" t="s">
        <v>1594</v>
      </c>
      <c r="P94" s="2" t="s">
        <v>1594</v>
      </c>
      <c r="Q94" s="2" t="s">
        <v>1594</v>
      </c>
      <c r="R94" s="2" t="s">
        <v>1594</v>
      </c>
      <c r="S94" s="2" t="s">
        <v>1594</v>
      </c>
      <c r="T94" s="2" t="s">
        <v>1594</v>
      </c>
      <c r="U94" s="2" t="s">
        <v>1594</v>
      </c>
      <c r="V94" s="2" t="s">
        <v>1594</v>
      </c>
      <c r="W94" s="2" t="s">
        <v>1594</v>
      </c>
      <c r="X94" s="2" t="s">
        <v>1594</v>
      </c>
      <c r="Y94" s="2" t="s">
        <v>1594</v>
      </c>
      <c r="Z94" s="2" t="s">
        <v>1594</v>
      </c>
      <c r="AA94" s="2" t="s">
        <v>1594</v>
      </c>
      <c r="AB94" s="2" t="s">
        <v>1594</v>
      </c>
      <c r="AC94" s="2" t="s">
        <v>1594</v>
      </c>
      <c r="AD94" s="2" t="s">
        <v>1594</v>
      </c>
      <c r="AE94" s="2" t="s">
        <v>1594</v>
      </c>
      <c r="AF94" s="2" t="s">
        <v>1594</v>
      </c>
      <c r="AG94" s="2" t="s">
        <v>1594</v>
      </c>
      <c r="AH94" s="2" t="s">
        <v>1594</v>
      </c>
      <c r="AI94" s="2" t="s">
        <v>1594</v>
      </c>
      <c r="AJ94" s="2" t="s">
        <v>1594</v>
      </c>
      <c r="AK94" s="2" t="s">
        <v>1594</v>
      </c>
      <c r="AL94" s="2" t="s">
        <v>1594</v>
      </c>
      <c r="AM94" s="2" t="s">
        <v>1594</v>
      </c>
      <c r="AN94" s="2" t="s">
        <v>1594</v>
      </c>
      <c r="AO94" s="2" t="s">
        <v>1594</v>
      </c>
      <c r="AP94" s="2" t="s">
        <v>1594</v>
      </c>
      <c r="AQ94" s="2" t="s">
        <v>1594</v>
      </c>
      <c r="AR94" s="2" t="s">
        <v>1594</v>
      </c>
      <c r="AS94" s="2" t="s">
        <v>1594</v>
      </c>
      <c r="AT94" s="2" t="s">
        <v>1594</v>
      </c>
      <c r="AU94" s="2" t="s">
        <v>1594</v>
      </c>
      <c r="AV94" s="2" t="s">
        <v>1594</v>
      </c>
      <c r="AW94" s="2" t="s">
        <v>1594</v>
      </c>
      <c r="AX94" s="2" t="s">
        <v>1594</v>
      </c>
      <c r="AY94" s="2" t="s">
        <v>1594</v>
      </c>
      <c r="AZ94" s="2" t="s">
        <v>1594</v>
      </c>
      <c r="BA94" s="2" t="s">
        <v>1594</v>
      </c>
    </row>
    <row r="95" spans="1:53" x14ac:dyDescent="0.35">
      <c r="A95" t="s">
        <v>1523</v>
      </c>
      <c r="B95" s="2" t="s">
        <v>1594</v>
      </c>
      <c r="C95" s="2" t="s">
        <v>1594</v>
      </c>
      <c r="D95" s="2" t="s">
        <v>1594</v>
      </c>
      <c r="E95" s="2" t="s">
        <v>1594</v>
      </c>
      <c r="F95" s="2" t="s">
        <v>1594</v>
      </c>
      <c r="G95" s="2" t="s">
        <v>1594</v>
      </c>
      <c r="H95" s="2" t="s">
        <v>1594</v>
      </c>
      <c r="I95" s="2" t="s">
        <v>1594</v>
      </c>
      <c r="J95" s="2" t="s">
        <v>1594</v>
      </c>
      <c r="K95" s="2" t="s">
        <v>1594</v>
      </c>
      <c r="L95" s="2" t="s">
        <v>1594</v>
      </c>
      <c r="M95" s="2" t="s">
        <v>1594</v>
      </c>
      <c r="N95" s="2" t="s">
        <v>1594</v>
      </c>
      <c r="O95" s="2" t="s">
        <v>1594</v>
      </c>
      <c r="P95" s="2" t="s">
        <v>1594</v>
      </c>
      <c r="Q95" s="2" t="s">
        <v>1594</v>
      </c>
      <c r="R95" s="2" t="s">
        <v>1594</v>
      </c>
      <c r="S95" s="2" t="s">
        <v>1594</v>
      </c>
      <c r="T95" s="2" t="s">
        <v>1594</v>
      </c>
      <c r="U95" s="2" t="s">
        <v>1594</v>
      </c>
      <c r="V95" s="2" t="s">
        <v>1594</v>
      </c>
      <c r="W95" s="2" t="s">
        <v>1594</v>
      </c>
      <c r="X95" s="2" t="s">
        <v>1594</v>
      </c>
      <c r="Y95" s="2" t="s">
        <v>1594</v>
      </c>
      <c r="Z95" s="2" t="s">
        <v>1594</v>
      </c>
      <c r="AA95" s="2" t="s">
        <v>1594</v>
      </c>
      <c r="AB95" s="2" t="s">
        <v>1594</v>
      </c>
      <c r="AC95" s="2" t="s">
        <v>1594</v>
      </c>
      <c r="AD95" s="2" t="s">
        <v>1594</v>
      </c>
      <c r="AE95" s="2" t="s">
        <v>1594</v>
      </c>
      <c r="AF95" s="2" t="s">
        <v>1594</v>
      </c>
      <c r="AG95" s="2" t="s">
        <v>1594</v>
      </c>
      <c r="AH95" s="2" t="s">
        <v>1594</v>
      </c>
      <c r="AI95" s="2" t="s">
        <v>1594</v>
      </c>
      <c r="AJ95" s="2" t="s">
        <v>1594</v>
      </c>
      <c r="AK95" s="2" t="s">
        <v>1594</v>
      </c>
      <c r="AL95" s="2" t="s">
        <v>1594</v>
      </c>
      <c r="AM95" s="2" t="s">
        <v>1594</v>
      </c>
      <c r="AN95" s="2" t="s">
        <v>1594</v>
      </c>
      <c r="AO95" s="2" t="s">
        <v>1594</v>
      </c>
      <c r="AP95" s="2" t="s">
        <v>1594</v>
      </c>
      <c r="AQ95" s="2" t="s">
        <v>1594</v>
      </c>
      <c r="AR95" s="2" t="s">
        <v>1594</v>
      </c>
      <c r="AS95" s="2" t="s">
        <v>1594</v>
      </c>
      <c r="AT95" s="2" t="s">
        <v>1594</v>
      </c>
      <c r="AU95" s="2" t="s">
        <v>1594</v>
      </c>
      <c r="AV95" s="2" t="s">
        <v>1594</v>
      </c>
      <c r="AW95" s="2" t="s">
        <v>1594</v>
      </c>
      <c r="AX95" s="2" t="s">
        <v>1594</v>
      </c>
      <c r="AY95" s="2" t="s">
        <v>1594</v>
      </c>
      <c r="AZ95" s="2" t="s">
        <v>1594</v>
      </c>
      <c r="BA95" s="2" t="s">
        <v>1594</v>
      </c>
    </row>
    <row r="96" spans="1:53" x14ac:dyDescent="0.35">
      <c r="A96" t="s">
        <v>1489</v>
      </c>
      <c r="B96" s="2" t="s">
        <v>1594</v>
      </c>
      <c r="C96" s="2" t="s">
        <v>1594</v>
      </c>
      <c r="D96" s="2" t="s">
        <v>1594</v>
      </c>
      <c r="E96" s="2" t="s">
        <v>1594</v>
      </c>
      <c r="F96" s="2" t="s">
        <v>1594</v>
      </c>
      <c r="G96" s="2" t="s">
        <v>1594</v>
      </c>
      <c r="H96" s="2" t="s">
        <v>1594</v>
      </c>
      <c r="I96" s="2" t="s">
        <v>1594</v>
      </c>
      <c r="J96" s="2" t="s">
        <v>1594</v>
      </c>
      <c r="K96" s="2" t="s">
        <v>1594</v>
      </c>
      <c r="L96" s="2" t="s">
        <v>1594</v>
      </c>
      <c r="M96" s="2" t="s">
        <v>1594</v>
      </c>
      <c r="N96" s="2" t="s">
        <v>1594</v>
      </c>
      <c r="O96" s="2" t="s">
        <v>1594</v>
      </c>
      <c r="P96" s="2" t="s">
        <v>1594</v>
      </c>
      <c r="Q96" s="2" t="s">
        <v>1594</v>
      </c>
      <c r="R96" s="2" t="s">
        <v>1594</v>
      </c>
      <c r="S96" s="2" t="s">
        <v>1594</v>
      </c>
      <c r="T96" s="2" t="s">
        <v>1594</v>
      </c>
      <c r="U96" s="2" t="s">
        <v>1594</v>
      </c>
      <c r="V96" s="2" t="s">
        <v>1594</v>
      </c>
      <c r="W96" s="2" t="s">
        <v>1594</v>
      </c>
      <c r="X96" s="2" t="s">
        <v>1594</v>
      </c>
      <c r="Y96" s="2" t="s">
        <v>1594</v>
      </c>
      <c r="Z96" s="2" t="s">
        <v>1594</v>
      </c>
      <c r="AA96" s="2" t="s">
        <v>1594</v>
      </c>
      <c r="AB96" s="2" t="s">
        <v>1594</v>
      </c>
      <c r="AC96" s="2" t="s">
        <v>1594</v>
      </c>
      <c r="AD96" s="2" t="s">
        <v>1594</v>
      </c>
      <c r="AE96" s="2" t="s">
        <v>1594</v>
      </c>
      <c r="AF96" s="2" t="s">
        <v>1594</v>
      </c>
      <c r="AG96" s="2" t="s">
        <v>1594</v>
      </c>
      <c r="AH96" s="2" t="s">
        <v>1594</v>
      </c>
      <c r="AI96" s="2" t="s">
        <v>1594</v>
      </c>
      <c r="AJ96" s="2" t="s">
        <v>1594</v>
      </c>
      <c r="AK96" s="2" t="s">
        <v>1594</v>
      </c>
      <c r="AL96" s="2" t="s">
        <v>1594</v>
      </c>
      <c r="AM96" s="2" t="s">
        <v>1594</v>
      </c>
      <c r="AN96" s="2" t="s">
        <v>1594</v>
      </c>
      <c r="AO96" s="2" t="s">
        <v>1594</v>
      </c>
      <c r="AP96" s="2" t="s">
        <v>1594</v>
      </c>
      <c r="AQ96" s="2" t="s">
        <v>1594</v>
      </c>
      <c r="AR96" s="2" t="s">
        <v>1594</v>
      </c>
      <c r="AS96" s="2" t="s">
        <v>1594</v>
      </c>
      <c r="AT96" s="2" t="s">
        <v>1594</v>
      </c>
      <c r="AU96" s="2" t="s">
        <v>1594</v>
      </c>
      <c r="AV96" s="2" t="s">
        <v>1594</v>
      </c>
      <c r="AW96" s="2" t="s">
        <v>1594</v>
      </c>
      <c r="AX96" s="2" t="s">
        <v>1594</v>
      </c>
      <c r="AY96" s="2" t="s">
        <v>1594</v>
      </c>
      <c r="AZ96" s="2" t="s">
        <v>1594</v>
      </c>
      <c r="BA96" s="2" t="s">
        <v>1594</v>
      </c>
    </row>
    <row r="97" spans="1:53" x14ac:dyDescent="0.35">
      <c r="A97" t="s">
        <v>1375</v>
      </c>
      <c r="B97" s="2" t="s">
        <v>1594</v>
      </c>
      <c r="C97" s="2" t="s">
        <v>1594</v>
      </c>
      <c r="D97" s="2" t="s">
        <v>1594</v>
      </c>
      <c r="E97" s="2" t="s">
        <v>1594</v>
      </c>
      <c r="F97" s="2" t="s">
        <v>1594</v>
      </c>
      <c r="G97" s="2" t="s">
        <v>1594</v>
      </c>
      <c r="H97" s="2" t="s">
        <v>1594</v>
      </c>
      <c r="I97" s="2" t="s">
        <v>1594</v>
      </c>
      <c r="J97" s="2" t="s">
        <v>1594</v>
      </c>
      <c r="K97" s="2" t="s">
        <v>1594</v>
      </c>
      <c r="L97" s="2" t="s">
        <v>1594</v>
      </c>
      <c r="M97" s="2" t="s">
        <v>1594</v>
      </c>
      <c r="N97" s="2" t="s">
        <v>1594</v>
      </c>
      <c r="O97" s="2" t="s">
        <v>1594</v>
      </c>
      <c r="P97" s="2" t="s">
        <v>1594</v>
      </c>
      <c r="Q97" s="2" t="s">
        <v>1594</v>
      </c>
      <c r="R97" s="2" t="s">
        <v>1594</v>
      </c>
      <c r="S97" s="2" t="s">
        <v>1594</v>
      </c>
      <c r="T97" s="2" t="s">
        <v>1594</v>
      </c>
      <c r="U97" s="2" t="s">
        <v>1594</v>
      </c>
      <c r="V97" s="2" t="s">
        <v>1594</v>
      </c>
      <c r="W97" s="2" t="s">
        <v>1594</v>
      </c>
      <c r="X97" s="2" t="s">
        <v>1594</v>
      </c>
      <c r="Y97" s="2" t="s">
        <v>1594</v>
      </c>
      <c r="Z97" s="2" t="s">
        <v>1594</v>
      </c>
      <c r="AA97" s="2" t="s">
        <v>1594</v>
      </c>
      <c r="AB97" s="2" t="s">
        <v>1594</v>
      </c>
      <c r="AC97" s="2" t="s">
        <v>1594</v>
      </c>
      <c r="AD97" s="2" t="s">
        <v>1594</v>
      </c>
      <c r="AE97" s="2" t="s">
        <v>1594</v>
      </c>
      <c r="AF97" s="2" t="s">
        <v>1594</v>
      </c>
      <c r="AG97" s="2" t="s">
        <v>1594</v>
      </c>
      <c r="AH97" s="2" t="s">
        <v>1594</v>
      </c>
      <c r="AI97" s="2" t="s">
        <v>1594</v>
      </c>
      <c r="AJ97" s="2" t="s">
        <v>1594</v>
      </c>
      <c r="AK97" s="2" t="s">
        <v>1594</v>
      </c>
      <c r="AL97" s="2" t="s">
        <v>1594</v>
      </c>
      <c r="AM97" s="2" t="s">
        <v>1594</v>
      </c>
      <c r="AN97" s="2" t="s">
        <v>1594</v>
      </c>
      <c r="AO97" s="2" t="s">
        <v>1594</v>
      </c>
      <c r="AP97" s="2" t="s">
        <v>1594</v>
      </c>
      <c r="AQ97" s="2" t="s">
        <v>1594</v>
      </c>
      <c r="AR97" s="2" t="s">
        <v>1594</v>
      </c>
      <c r="AS97" s="2" t="s">
        <v>1594</v>
      </c>
      <c r="AT97" s="2" t="s">
        <v>1594</v>
      </c>
      <c r="AU97" s="2" t="s">
        <v>1594</v>
      </c>
      <c r="AV97" s="2" t="s">
        <v>1594</v>
      </c>
      <c r="AW97" s="2" t="s">
        <v>1594</v>
      </c>
      <c r="AX97" s="2" t="s">
        <v>1594</v>
      </c>
      <c r="AY97" s="2" t="s">
        <v>1594</v>
      </c>
      <c r="AZ97" s="2" t="s">
        <v>1594</v>
      </c>
      <c r="BA97" s="2" t="s">
        <v>1594</v>
      </c>
    </row>
    <row r="98" spans="1:53" x14ac:dyDescent="0.35">
      <c r="A98" t="s">
        <v>1567</v>
      </c>
      <c r="B98" s="2" t="s">
        <v>1594</v>
      </c>
      <c r="C98" s="2" t="s">
        <v>1594</v>
      </c>
      <c r="D98" s="2" t="s">
        <v>1594</v>
      </c>
      <c r="E98" s="2" t="s">
        <v>1594</v>
      </c>
      <c r="F98" s="2" t="s">
        <v>1594</v>
      </c>
      <c r="G98" s="2" t="s">
        <v>1594</v>
      </c>
      <c r="H98" s="2" t="s">
        <v>1594</v>
      </c>
      <c r="I98" s="2" t="s">
        <v>1594</v>
      </c>
      <c r="J98" s="2" t="s">
        <v>1594</v>
      </c>
      <c r="K98" s="2" t="s">
        <v>1594</v>
      </c>
      <c r="L98" s="2" t="s">
        <v>1594</v>
      </c>
      <c r="M98" s="2" t="s">
        <v>1594</v>
      </c>
      <c r="N98" s="2" t="s">
        <v>1594</v>
      </c>
      <c r="O98" s="2" t="s">
        <v>1594</v>
      </c>
      <c r="P98" s="2" t="s">
        <v>1594</v>
      </c>
      <c r="Q98" s="2" t="s">
        <v>1594</v>
      </c>
      <c r="R98" s="2" t="s">
        <v>1594</v>
      </c>
      <c r="S98" s="2" t="s">
        <v>1594</v>
      </c>
      <c r="T98" s="2" t="s">
        <v>1594</v>
      </c>
      <c r="U98" s="2" t="s">
        <v>1594</v>
      </c>
      <c r="V98" s="2" t="s">
        <v>1594</v>
      </c>
      <c r="W98" s="2" t="s">
        <v>1594</v>
      </c>
      <c r="X98" s="2" t="s">
        <v>1594</v>
      </c>
      <c r="Y98" s="2" t="s">
        <v>1594</v>
      </c>
      <c r="Z98" s="2" t="s">
        <v>1594</v>
      </c>
      <c r="AA98" s="2" t="s">
        <v>1594</v>
      </c>
      <c r="AB98" s="2" t="s">
        <v>1594</v>
      </c>
      <c r="AC98" s="2" t="s">
        <v>1594</v>
      </c>
      <c r="AD98" s="2" t="s">
        <v>1594</v>
      </c>
      <c r="AE98" s="2" t="s">
        <v>1594</v>
      </c>
      <c r="AF98" s="2" t="s">
        <v>1594</v>
      </c>
      <c r="AG98" s="2" t="s">
        <v>1594</v>
      </c>
      <c r="AH98" s="2" t="s">
        <v>1594</v>
      </c>
      <c r="AI98" s="2" t="s">
        <v>1594</v>
      </c>
      <c r="AJ98" s="2" t="s">
        <v>1594</v>
      </c>
      <c r="AK98" s="2" t="s">
        <v>1594</v>
      </c>
      <c r="AL98" s="2" t="s">
        <v>1594</v>
      </c>
      <c r="AM98" s="2" t="s">
        <v>1594</v>
      </c>
      <c r="AN98" s="2" t="s">
        <v>1594</v>
      </c>
      <c r="AO98" s="2" t="s">
        <v>1594</v>
      </c>
      <c r="AP98" s="2" t="s">
        <v>1594</v>
      </c>
      <c r="AQ98" s="2" t="s">
        <v>1594</v>
      </c>
      <c r="AR98" s="2" t="s">
        <v>1594</v>
      </c>
      <c r="AS98" s="2" t="s">
        <v>1594</v>
      </c>
      <c r="AT98" s="2" t="s">
        <v>1594</v>
      </c>
      <c r="AU98" s="2" t="s">
        <v>1594</v>
      </c>
      <c r="AV98" s="2" t="s">
        <v>1594</v>
      </c>
      <c r="AW98" s="2" t="s">
        <v>1594</v>
      </c>
      <c r="AX98" s="2" t="s">
        <v>1594</v>
      </c>
      <c r="AY98" s="2" t="s">
        <v>1594</v>
      </c>
      <c r="AZ98" s="2" t="s">
        <v>1594</v>
      </c>
      <c r="BA98" s="2" t="s">
        <v>1594</v>
      </c>
    </row>
    <row r="99" spans="1:53" x14ac:dyDescent="0.35">
      <c r="A99" t="s">
        <v>1511</v>
      </c>
      <c r="B99" s="2" t="s">
        <v>1594</v>
      </c>
      <c r="C99" s="2" t="s">
        <v>1594</v>
      </c>
      <c r="D99" s="2" t="s">
        <v>1594</v>
      </c>
      <c r="E99" s="2" t="s">
        <v>1594</v>
      </c>
      <c r="F99" s="2" t="s">
        <v>1594</v>
      </c>
      <c r="G99" s="2" t="s">
        <v>1594</v>
      </c>
      <c r="H99" s="2" t="s">
        <v>1594</v>
      </c>
      <c r="I99" s="2" t="s">
        <v>1594</v>
      </c>
      <c r="J99" s="2" t="s">
        <v>1594</v>
      </c>
      <c r="K99" s="2" t="s">
        <v>1594</v>
      </c>
      <c r="L99" s="2" t="s">
        <v>1594</v>
      </c>
      <c r="M99" s="2" t="s">
        <v>1594</v>
      </c>
      <c r="N99" s="2" t="s">
        <v>1594</v>
      </c>
      <c r="O99" s="2" t="s">
        <v>1594</v>
      </c>
      <c r="P99" s="2" t="s">
        <v>1594</v>
      </c>
      <c r="Q99" s="2" t="s">
        <v>1594</v>
      </c>
      <c r="R99" s="2" t="s">
        <v>1594</v>
      </c>
      <c r="S99" s="2" t="s">
        <v>1594</v>
      </c>
      <c r="T99" s="2" t="s">
        <v>1594</v>
      </c>
      <c r="U99" s="2" t="s">
        <v>1594</v>
      </c>
      <c r="V99" s="2" t="s">
        <v>1594</v>
      </c>
      <c r="W99" s="2" t="s">
        <v>1594</v>
      </c>
      <c r="X99" s="2" t="s">
        <v>1594</v>
      </c>
      <c r="Y99" s="2" t="s">
        <v>1594</v>
      </c>
      <c r="Z99" s="2" t="s">
        <v>1594</v>
      </c>
      <c r="AA99" s="2" t="s">
        <v>1594</v>
      </c>
      <c r="AB99" s="2" t="s">
        <v>1594</v>
      </c>
      <c r="AC99" s="2" t="s">
        <v>1594</v>
      </c>
      <c r="AD99" s="2" t="s">
        <v>1594</v>
      </c>
      <c r="AE99" s="2" t="s">
        <v>1594</v>
      </c>
      <c r="AF99" s="2" t="s">
        <v>1594</v>
      </c>
      <c r="AG99" s="2" t="s">
        <v>1594</v>
      </c>
      <c r="AH99" s="2" t="s">
        <v>1594</v>
      </c>
      <c r="AI99" s="2" t="s">
        <v>1594</v>
      </c>
      <c r="AJ99" s="2" t="s">
        <v>1594</v>
      </c>
      <c r="AK99" s="2" t="s">
        <v>1594</v>
      </c>
      <c r="AL99" s="2" t="s">
        <v>1594</v>
      </c>
      <c r="AM99" s="2" t="s">
        <v>1594</v>
      </c>
      <c r="AN99" s="2" t="s">
        <v>1594</v>
      </c>
      <c r="AO99" s="2" t="s">
        <v>1594</v>
      </c>
      <c r="AP99" s="2" t="s">
        <v>1594</v>
      </c>
      <c r="AQ99" s="2" t="s">
        <v>1594</v>
      </c>
      <c r="AR99" s="2" t="s">
        <v>1594</v>
      </c>
      <c r="AS99" s="2" t="s">
        <v>1594</v>
      </c>
      <c r="AT99" s="2" t="s">
        <v>1594</v>
      </c>
      <c r="AU99" s="2" t="s">
        <v>1594</v>
      </c>
      <c r="AV99" s="2" t="s">
        <v>1594</v>
      </c>
      <c r="AW99" s="2" t="s">
        <v>1594</v>
      </c>
      <c r="AX99" s="2" t="s">
        <v>1594</v>
      </c>
      <c r="AY99" s="2" t="s">
        <v>1594</v>
      </c>
      <c r="AZ99" s="2" t="s">
        <v>1594</v>
      </c>
      <c r="BA99" s="2" t="s">
        <v>1594</v>
      </c>
    </row>
    <row r="100" spans="1:53" x14ac:dyDescent="0.35">
      <c r="A100" t="s">
        <v>1509</v>
      </c>
      <c r="B100" s="2" t="s">
        <v>1594</v>
      </c>
      <c r="C100" s="2" t="s">
        <v>1594</v>
      </c>
      <c r="D100" s="2" t="s">
        <v>1594</v>
      </c>
      <c r="E100" s="2" t="s">
        <v>1594</v>
      </c>
      <c r="F100" s="2" t="s">
        <v>1594</v>
      </c>
      <c r="G100" s="2" t="s">
        <v>1594</v>
      </c>
      <c r="H100" s="2" t="s">
        <v>1594</v>
      </c>
      <c r="I100" s="2" t="s">
        <v>1594</v>
      </c>
      <c r="J100" s="2" t="s">
        <v>1594</v>
      </c>
      <c r="K100" s="2" t="s">
        <v>1594</v>
      </c>
      <c r="L100" s="2" t="s">
        <v>1594</v>
      </c>
      <c r="M100" s="2" t="s">
        <v>1594</v>
      </c>
      <c r="N100" s="2" t="s">
        <v>1594</v>
      </c>
      <c r="O100" s="2" t="s">
        <v>1594</v>
      </c>
      <c r="P100" s="2" t="s">
        <v>1594</v>
      </c>
      <c r="Q100" s="2" t="s">
        <v>1594</v>
      </c>
      <c r="R100" s="2" t="s">
        <v>1594</v>
      </c>
      <c r="S100" s="2" t="s">
        <v>1594</v>
      </c>
      <c r="T100" s="2" t="s">
        <v>1594</v>
      </c>
      <c r="U100" s="2" t="s">
        <v>1594</v>
      </c>
      <c r="V100" s="2" t="s">
        <v>1594</v>
      </c>
      <c r="W100" s="2" t="s">
        <v>1594</v>
      </c>
      <c r="X100" s="2" t="s">
        <v>1594</v>
      </c>
      <c r="Y100" s="2" t="s">
        <v>1594</v>
      </c>
      <c r="Z100" s="2" t="s">
        <v>1594</v>
      </c>
      <c r="AA100" s="2" t="s">
        <v>1594</v>
      </c>
      <c r="AB100" s="2" t="s">
        <v>1594</v>
      </c>
      <c r="AC100" s="2" t="s">
        <v>1594</v>
      </c>
      <c r="AD100" s="2" t="s">
        <v>1594</v>
      </c>
      <c r="AE100" s="2" t="s">
        <v>1594</v>
      </c>
      <c r="AF100" s="2" t="s">
        <v>1594</v>
      </c>
      <c r="AG100" s="2" t="s">
        <v>1594</v>
      </c>
      <c r="AH100" s="2" t="s">
        <v>1594</v>
      </c>
      <c r="AI100" s="2" t="s">
        <v>1594</v>
      </c>
      <c r="AJ100" s="2" t="s">
        <v>1594</v>
      </c>
      <c r="AK100" s="2" t="s">
        <v>1594</v>
      </c>
      <c r="AL100" s="2" t="s">
        <v>1594</v>
      </c>
      <c r="AM100" s="2" t="s">
        <v>1594</v>
      </c>
      <c r="AN100" s="2" t="s">
        <v>1594</v>
      </c>
      <c r="AO100" s="2" t="s">
        <v>1594</v>
      </c>
      <c r="AP100" s="2" t="s">
        <v>1594</v>
      </c>
      <c r="AQ100" s="2" t="s">
        <v>1594</v>
      </c>
      <c r="AR100" s="2" t="s">
        <v>1594</v>
      </c>
      <c r="AS100" s="2" t="s">
        <v>1594</v>
      </c>
      <c r="AT100" s="2" t="s">
        <v>1594</v>
      </c>
      <c r="AU100" s="2" t="s">
        <v>1594</v>
      </c>
      <c r="AV100" s="2" t="s">
        <v>1594</v>
      </c>
      <c r="AW100" s="2" t="s">
        <v>1594</v>
      </c>
      <c r="AX100" s="2" t="s">
        <v>1594</v>
      </c>
      <c r="AY100" s="2" t="s">
        <v>1594</v>
      </c>
      <c r="AZ100" s="2" t="s">
        <v>1594</v>
      </c>
      <c r="BA100" s="2" t="s">
        <v>1594</v>
      </c>
    </row>
    <row r="101" spans="1:53" x14ac:dyDescent="0.35">
      <c r="A101" t="s">
        <v>1500</v>
      </c>
      <c r="B101" s="2" t="s">
        <v>1594</v>
      </c>
      <c r="C101" s="2" t="s">
        <v>1594</v>
      </c>
      <c r="D101" s="2" t="s">
        <v>1594</v>
      </c>
      <c r="E101" s="2" t="s">
        <v>1594</v>
      </c>
      <c r="F101" s="2" t="s">
        <v>1594</v>
      </c>
      <c r="G101" s="2" t="s">
        <v>1594</v>
      </c>
      <c r="H101" s="2" t="s">
        <v>1594</v>
      </c>
      <c r="I101" s="2" t="s">
        <v>1594</v>
      </c>
      <c r="J101" s="2" t="s">
        <v>1594</v>
      </c>
      <c r="K101" s="2" t="s">
        <v>1594</v>
      </c>
      <c r="L101" s="2" t="s">
        <v>1594</v>
      </c>
      <c r="M101" s="2" t="s">
        <v>1594</v>
      </c>
      <c r="N101" s="2" t="s">
        <v>1594</v>
      </c>
      <c r="O101" s="2" t="s">
        <v>1594</v>
      </c>
      <c r="P101" s="2" t="s">
        <v>1594</v>
      </c>
      <c r="Q101" s="2" t="s">
        <v>1594</v>
      </c>
      <c r="R101" s="2" t="s">
        <v>1594</v>
      </c>
      <c r="S101" s="2" t="s">
        <v>1594</v>
      </c>
      <c r="T101" s="2" t="s">
        <v>1594</v>
      </c>
      <c r="U101" s="2" t="s">
        <v>1594</v>
      </c>
      <c r="V101" s="2" t="s">
        <v>1594</v>
      </c>
      <c r="W101" s="2" t="s">
        <v>1594</v>
      </c>
      <c r="X101" s="2" t="s">
        <v>1594</v>
      </c>
      <c r="Y101" s="2" t="s">
        <v>1594</v>
      </c>
      <c r="Z101" s="2" t="s">
        <v>1594</v>
      </c>
      <c r="AA101" s="2" t="s">
        <v>1594</v>
      </c>
      <c r="AB101" s="2" t="s">
        <v>1594</v>
      </c>
      <c r="AC101" s="2" t="s">
        <v>1594</v>
      </c>
      <c r="AD101" s="2" t="s">
        <v>1594</v>
      </c>
      <c r="AE101" s="2" t="s">
        <v>1594</v>
      </c>
      <c r="AF101" s="2" t="s">
        <v>1594</v>
      </c>
      <c r="AG101" s="2" t="s">
        <v>1594</v>
      </c>
      <c r="AH101" s="2" t="s">
        <v>1594</v>
      </c>
      <c r="AI101" s="2" t="s">
        <v>1594</v>
      </c>
      <c r="AJ101" s="2" t="s">
        <v>1594</v>
      </c>
      <c r="AK101" s="2" t="s">
        <v>1594</v>
      </c>
      <c r="AL101" s="2" t="s">
        <v>1594</v>
      </c>
      <c r="AM101" s="2" t="s">
        <v>1594</v>
      </c>
      <c r="AN101" s="2" t="s">
        <v>1594</v>
      </c>
      <c r="AO101" s="2" t="s">
        <v>1594</v>
      </c>
      <c r="AP101" s="2" t="s">
        <v>1594</v>
      </c>
      <c r="AQ101" s="2" t="s">
        <v>1594</v>
      </c>
      <c r="AR101" s="2" t="s">
        <v>1594</v>
      </c>
      <c r="AS101" s="2" t="s">
        <v>1594</v>
      </c>
      <c r="AT101" s="2" t="s">
        <v>1594</v>
      </c>
      <c r="AU101" s="2" t="s">
        <v>1594</v>
      </c>
      <c r="AV101" s="2" t="s">
        <v>1594</v>
      </c>
      <c r="AW101" s="2" t="s">
        <v>1594</v>
      </c>
      <c r="AX101" s="2" t="s">
        <v>1594</v>
      </c>
      <c r="AY101" s="2" t="s">
        <v>1594</v>
      </c>
      <c r="AZ101" s="2" t="s">
        <v>1594</v>
      </c>
      <c r="BA101" s="2" t="s">
        <v>1594</v>
      </c>
    </row>
    <row r="102" spans="1:53" x14ac:dyDescent="0.35">
      <c r="A102" t="s">
        <v>1496</v>
      </c>
      <c r="B102" s="2" t="s">
        <v>1594</v>
      </c>
      <c r="C102" s="2" t="s">
        <v>1594</v>
      </c>
      <c r="D102" s="2" t="s">
        <v>1594</v>
      </c>
      <c r="E102" s="2" t="s">
        <v>1594</v>
      </c>
      <c r="F102" s="2" t="s">
        <v>1594</v>
      </c>
      <c r="G102" s="2" t="s">
        <v>1594</v>
      </c>
      <c r="H102" s="2" t="s">
        <v>1594</v>
      </c>
      <c r="I102" s="2" t="s">
        <v>1594</v>
      </c>
      <c r="J102" s="2" t="s">
        <v>1594</v>
      </c>
      <c r="K102" s="2" t="s">
        <v>1594</v>
      </c>
      <c r="L102" s="2" t="s">
        <v>1594</v>
      </c>
      <c r="M102" s="2" t="s">
        <v>1594</v>
      </c>
      <c r="N102" s="2" t="s">
        <v>1594</v>
      </c>
      <c r="O102" s="2" t="s">
        <v>1594</v>
      </c>
      <c r="P102" s="2" t="s">
        <v>1594</v>
      </c>
      <c r="Q102" s="2" t="s">
        <v>1594</v>
      </c>
      <c r="R102" s="2" t="s">
        <v>1594</v>
      </c>
      <c r="S102" s="2" t="s">
        <v>1594</v>
      </c>
      <c r="T102" s="2" t="s">
        <v>1594</v>
      </c>
      <c r="U102" s="2" t="s">
        <v>1594</v>
      </c>
      <c r="V102" s="2" t="s">
        <v>1594</v>
      </c>
      <c r="W102" s="2" t="s">
        <v>1594</v>
      </c>
      <c r="X102" s="2" t="s">
        <v>1594</v>
      </c>
      <c r="Y102" s="2" t="s">
        <v>1594</v>
      </c>
      <c r="Z102" s="2" t="s">
        <v>1594</v>
      </c>
      <c r="AA102" s="2" t="s">
        <v>1594</v>
      </c>
      <c r="AB102" s="2" t="s">
        <v>1594</v>
      </c>
      <c r="AC102" s="2" t="s">
        <v>1594</v>
      </c>
      <c r="AD102" s="2" t="s">
        <v>1594</v>
      </c>
      <c r="AE102" s="2" t="s">
        <v>1594</v>
      </c>
      <c r="AF102" s="2" t="s">
        <v>1594</v>
      </c>
      <c r="AG102" s="2" t="s">
        <v>1594</v>
      </c>
      <c r="AH102" s="2" t="s">
        <v>1594</v>
      </c>
      <c r="AI102" s="2" t="s">
        <v>1594</v>
      </c>
      <c r="AJ102" s="2" t="s">
        <v>1594</v>
      </c>
      <c r="AK102" s="2" t="s">
        <v>1594</v>
      </c>
      <c r="AL102" s="2" t="s">
        <v>1594</v>
      </c>
      <c r="AM102" s="2" t="s">
        <v>1594</v>
      </c>
      <c r="AN102" s="2" t="s">
        <v>1594</v>
      </c>
      <c r="AO102" s="2" t="s">
        <v>1594</v>
      </c>
      <c r="AP102" s="2" t="s">
        <v>1594</v>
      </c>
      <c r="AQ102" s="2" t="s">
        <v>1594</v>
      </c>
      <c r="AR102" s="2" t="s">
        <v>1594</v>
      </c>
      <c r="AS102" s="2" t="s">
        <v>1594</v>
      </c>
      <c r="AT102" s="2" t="s">
        <v>1594</v>
      </c>
      <c r="AU102" s="2" t="s">
        <v>1594</v>
      </c>
      <c r="AV102" s="2" t="s">
        <v>1594</v>
      </c>
      <c r="AW102" s="2" t="s">
        <v>1594</v>
      </c>
      <c r="AX102" s="2" t="s">
        <v>1594</v>
      </c>
      <c r="AY102" s="2" t="s">
        <v>1594</v>
      </c>
      <c r="AZ102" s="2" t="s">
        <v>1594</v>
      </c>
      <c r="BA102" s="2" t="s">
        <v>1594</v>
      </c>
    </row>
    <row r="103" spans="1:53" x14ac:dyDescent="0.35">
      <c r="A103" t="s">
        <v>1557</v>
      </c>
      <c r="B103" s="2" t="s">
        <v>1594</v>
      </c>
      <c r="C103" s="2" t="s">
        <v>1594</v>
      </c>
      <c r="D103" s="2" t="s">
        <v>1594</v>
      </c>
      <c r="E103" s="2" t="s">
        <v>1594</v>
      </c>
      <c r="F103" s="2" t="s">
        <v>1594</v>
      </c>
      <c r="G103" s="2" t="s">
        <v>1594</v>
      </c>
      <c r="H103" s="2" t="s">
        <v>1594</v>
      </c>
      <c r="I103" s="2" t="s">
        <v>1594</v>
      </c>
      <c r="J103" s="2" t="s">
        <v>1594</v>
      </c>
      <c r="K103" s="2" t="s">
        <v>1594</v>
      </c>
      <c r="L103" s="2" t="s">
        <v>1594</v>
      </c>
      <c r="M103" s="2" t="s">
        <v>1594</v>
      </c>
      <c r="N103" s="2" t="s">
        <v>1594</v>
      </c>
      <c r="O103" s="2" t="s">
        <v>1594</v>
      </c>
      <c r="P103" s="2" t="s">
        <v>1594</v>
      </c>
      <c r="Q103" s="2" t="s">
        <v>1594</v>
      </c>
      <c r="R103" s="2" t="s">
        <v>1594</v>
      </c>
      <c r="S103" s="2" t="s">
        <v>1594</v>
      </c>
      <c r="T103" s="2" t="s">
        <v>1594</v>
      </c>
      <c r="U103" s="2" t="s">
        <v>1594</v>
      </c>
      <c r="V103" s="2" t="s">
        <v>1594</v>
      </c>
      <c r="W103" s="2" t="s">
        <v>1594</v>
      </c>
      <c r="X103" s="2" t="s">
        <v>1594</v>
      </c>
      <c r="Y103" s="2" t="s">
        <v>1594</v>
      </c>
      <c r="Z103" s="2" t="s">
        <v>1594</v>
      </c>
      <c r="AA103" s="2" t="s">
        <v>1594</v>
      </c>
      <c r="AB103" s="2" t="s">
        <v>1594</v>
      </c>
      <c r="AC103" s="2" t="s">
        <v>1594</v>
      </c>
      <c r="AD103" s="2" t="s">
        <v>1594</v>
      </c>
      <c r="AE103" s="2" t="s">
        <v>1594</v>
      </c>
      <c r="AF103" s="2" t="s">
        <v>1594</v>
      </c>
      <c r="AG103" s="2" t="s">
        <v>1594</v>
      </c>
      <c r="AH103" s="2" t="s">
        <v>1594</v>
      </c>
      <c r="AI103" s="2" t="s">
        <v>1594</v>
      </c>
      <c r="AJ103" s="2" t="s">
        <v>1594</v>
      </c>
      <c r="AK103" s="2" t="s">
        <v>1594</v>
      </c>
      <c r="AL103" s="2" t="s">
        <v>1594</v>
      </c>
      <c r="AM103" s="2" t="s">
        <v>1594</v>
      </c>
      <c r="AN103" s="2" t="s">
        <v>1594</v>
      </c>
      <c r="AO103" s="2" t="s">
        <v>1594</v>
      </c>
      <c r="AP103" s="2" t="s">
        <v>1594</v>
      </c>
      <c r="AQ103" s="2" t="s">
        <v>1594</v>
      </c>
      <c r="AR103" s="2" t="s">
        <v>1594</v>
      </c>
      <c r="AS103" s="2" t="s">
        <v>1594</v>
      </c>
      <c r="AT103" s="2" t="s">
        <v>1594</v>
      </c>
      <c r="AU103" s="2" t="s">
        <v>1594</v>
      </c>
      <c r="AV103" s="2" t="s">
        <v>1594</v>
      </c>
      <c r="AW103" s="2" t="s">
        <v>1594</v>
      </c>
      <c r="AX103" s="2" t="s">
        <v>1594</v>
      </c>
      <c r="AY103" s="2" t="s">
        <v>1594</v>
      </c>
      <c r="AZ103" s="2" t="s">
        <v>1594</v>
      </c>
      <c r="BA103" s="2" t="s">
        <v>1594</v>
      </c>
    </row>
    <row r="104" spans="1:53" x14ac:dyDescent="0.35">
      <c r="A104" t="s">
        <v>1519</v>
      </c>
      <c r="B104" s="2" t="s">
        <v>1594</v>
      </c>
      <c r="C104" s="2" t="s">
        <v>1594</v>
      </c>
      <c r="D104" s="2" t="s">
        <v>1594</v>
      </c>
      <c r="E104" s="2" t="s">
        <v>1594</v>
      </c>
      <c r="F104" s="2" t="s">
        <v>1594</v>
      </c>
      <c r="G104" s="2" t="s">
        <v>1594</v>
      </c>
      <c r="H104" s="2" t="s">
        <v>1594</v>
      </c>
      <c r="I104" s="2" t="s">
        <v>1594</v>
      </c>
      <c r="J104" s="2" t="s">
        <v>1594</v>
      </c>
      <c r="K104" s="2" t="s">
        <v>1594</v>
      </c>
      <c r="L104" s="2" t="s">
        <v>1594</v>
      </c>
      <c r="M104" s="2" t="s">
        <v>1594</v>
      </c>
      <c r="N104" s="2" t="s">
        <v>1594</v>
      </c>
      <c r="O104" s="2" t="s">
        <v>1594</v>
      </c>
      <c r="P104" s="2" t="s">
        <v>1594</v>
      </c>
      <c r="Q104" s="2" t="s">
        <v>1594</v>
      </c>
      <c r="R104" s="2" t="s">
        <v>1594</v>
      </c>
      <c r="S104" s="2" t="s">
        <v>1594</v>
      </c>
      <c r="T104" s="2" t="s">
        <v>1594</v>
      </c>
      <c r="U104" s="2" t="s">
        <v>1594</v>
      </c>
      <c r="V104" s="2" t="s">
        <v>1594</v>
      </c>
      <c r="W104" s="2" t="s">
        <v>1594</v>
      </c>
      <c r="X104" s="2" t="s">
        <v>1594</v>
      </c>
      <c r="Y104" s="2" t="s">
        <v>1594</v>
      </c>
      <c r="Z104" s="2" t="s">
        <v>1594</v>
      </c>
      <c r="AA104" s="2" t="s">
        <v>1594</v>
      </c>
      <c r="AB104" s="2" t="s">
        <v>1594</v>
      </c>
      <c r="AC104" s="2" t="s">
        <v>1594</v>
      </c>
      <c r="AD104" s="2" t="s">
        <v>1594</v>
      </c>
      <c r="AE104" s="2" t="s">
        <v>1594</v>
      </c>
      <c r="AF104" s="2" t="s">
        <v>1594</v>
      </c>
      <c r="AG104" s="2" t="s">
        <v>1594</v>
      </c>
      <c r="AH104" s="2" t="s">
        <v>1594</v>
      </c>
      <c r="AI104" s="2" t="s">
        <v>1594</v>
      </c>
      <c r="AJ104" s="2" t="s">
        <v>1594</v>
      </c>
      <c r="AK104" s="2" t="s">
        <v>1594</v>
      </c>
      <c r="AL104" s="2" t="s">
        <v>1594</v>
      </c>
      <c r="AM104" s="2" t="s">
        <v>1594</v>
      </c>
      <c r="AN104" s="2" t="s">
        <v>1594</v>
      </c>
      <c r="AO104" s="2" t="s">
        <v>1594</v>
      </c>
      <c r="AP104" s="2" t="s">
        <v>1594</v>
      </c>
      <c r="AQ104" s="2" t="s">
        <v>1594</v>
      </c>
      <c r="AR104" s="2" t="s">
        <v>1594</v>
      </c>
      <c r="AS104" s="2" t="s">
        <v>1594</v>
      </c>
      <c r="AT104" s="2" t="s">
        <v>1594</v>
      </c>
      <c r="AU104" s="2" t="s">
        <v>1594</v>
      </c>
      <c r="AV104" s="2" t="s">
        <v>1594</v>
      </c>
      <c r="AW104" s="2" t="s">
        <v>1594</v>
      </c>
      <c r="AX104" s="2" t="s">
        <v>1594</v>
      </c>
      <c r="AY104" s="2" t="s">
        <v>1594</v>
      </c>
      <c r="AZ104" s="2" t="s">
        <v>1594</v>
      </c>
      <c r="BA104" s="2" t="s">
        <v>1594</v>
      </c>
    </row>
    <row r="105" spans="1:53" x14ac:dyDescent="0.35">
      <c r="A105" t="s">
        <v>1565</v>
      </c>
      <c r="B105" s="2" t="s">
        <v>1594</v>
      </c>
      <c r="C105" s="2" t="s">
        <v>1594</v>
      </c>
      <c r="D105" s="2" t="s">
        <v>1594</v>
      </c>
      <c r="E105" s="2" t="s">
        <v>1594</v>
      </c>
      <c r="F105" s="2" t="s">
        <v>1594</v>
      </c>
      <c r="G105" s="2" t="s">
        <v>1594</v>
      </c>
      <c r="H105" s="2" t="s">
        <v>1594</v>
      </c>
      <c r="I105" s="2" t="s">
        <v>1594</v>
      </c>
      <c r="J105" s="2" t="s">
        <v>1594</v>
      </c>
      <c r="K105" s="2" t="s">
        <v>1594</v>
      </c>
      <c r="L105" s="2" t="s">
        <v>1594</v>
      </c>
      <c r="M105" s="2" t="s">
        <v>1594</v>
      </c>
      <c r="N105" s="2" t="s">
        <v>1594</v>
      </c>
      <c r="O105" s="2" t="s">
        <v>1594</v>
      </c>
      <c r="P105" s="2" t="s">
        <v>1594</v>
      </c>
      <c r="Q105" s="2" t="s">
        <v>1594</v>
      </c>
      <c r="R105" s="2" t="s">
        <v>1594</v>
      </c>
      <c r="S105" s="2" t="s">
        <v>1594</v>
      </c>
      <c r="T105" s="2" t="s">
        <v>1594</v>
      </c>
      <c r="U105" s="2" t="s">
        <v>1594</v>
      </c>
      <c r="V105" s="2" t="s">
        <v>1594</v>
      </c>
      <c r="W105" s="2" t="s">
        <v>1594</v>
      </c>
      <c r="X105" s="2" t="s">
        <v>1594</v>
      </c>
      <c r="Y105" s="2" t="s">
        <v>1594</v>
      </c>
      <c r="Z105" s="2" t="s">
        <v>1594</v>
      </c>
      <c r="AA105" s="2" t="s">
        <v>1594</v>
      </c>
      <c r="AB105" s="2" t="s">
        <v>1594</v>
      </c>
      <c r="AC105" s="2" t="s">
        <v>1594</v>
      </c>
      <c r="AD105" s="2" t="s">
        <v>1594</v>
      </c>
      <c r="AE105" s="2" t="s">
        <v>1594</v>
      </c>
      <c r="AF105" s="2" t="s">
        <v>1594</v>
      </c>
      <c r="AG105" s="2" t="s">
        <v>1594</v>
      </c>
      <c r="AH105" s="2" t="s">
        <v>1594</v>
      </c>
      <c r="AI105" s="2" t="s">
        <v>1594</v>
      </c>
      <c r="AJ105" s="2" t="s">
        <v>1594</v>
      </c>
      <c r="AK105" s="2" t="s">
        <v>1594</v>
      </c>
      <c r="AL105" s="2" t="s">
        <v>1594</v>
      </c>
      <c r="AM105" s="2" t="s">
        <v>1594</v>
      </c>
      <c r="AN105" s="2" t="s">
        <v>1594</v>
      </c>
      <c r="AO105" s="2" t="s">
        <v>1594</v>
      </c>
      <c r="AP105" s="2" t="s">
        <v>1594</v>
      </c>
      <c r="AQ105" s="2" t="s">
        <v>1594</v>
      </c>
      <c r="AR105" s="2" t="s">
        <v>1594</v>
      </c>
      <c r="AS105" s="2" t="s">
        <v>1594</v>
      </c>
      <c r="AT105" s="2" t="s">
        <v>1594</v>
      </c>
      <c r="AU105" s="2" t="s">
        <v>1594</v>
      </c>
      <c r="AV105" s="2" t="s">
        <v>1594</v>
      </c>
      <c r="AW105" s="2" t="s">
        <v>1594</v>
      </c>
      <c r="AX105" s="2" t="s">
        <v>1594</v>
      </c>
      <c r="AY105" s="2" t="s">
        <v>1594</v>
      </c>
      <c r="AZ105" s="2" t="s">
        <v>1594</v>
      </c>
      <c r="BA105" s="2" t="s">
        <v>1594</v>
      </c>
    </row>
    <row r="106" spans="1:53" x14ac:dyDescent="0.35">
      <c r="A106" t="s">
        <v>1507</v>
      </c>
      <c r="B106" s="2" t="s">
        <v>1594</v>
      </c>
      <c r="C106" s="2" t="s">
        <v>1594</v>
      </c>
      <c r="D106" s="2" t="s">
        <v>1594</v>
      </c>
      <c r="E106" s="2" t="s">
        <v>1594</v>
      </c>
      <c r="F106" s="2" t="s">
        <v>1594</v>
      </c>
      <c r="G106" s="2" t="s">
        <v>1594</v>
      </c>
      <c r="H106" s="2" t="s">
        <v>1594</v>
      </c>
      <c r="I106" s="2" t="s">
        <v>1594</v>
      </c>
      <c r="J106" s="2" t="s">
        <v>1594</v>
      </c>
      <c r="K106" s="2" t="s">
        <v>1594</v>
      </c>
      <c r="L106" s="2" t="s">
        <v>1594</v>
      </c>
      <c r="M106" s="2" t="s">
        <v>1594</v>
      </c>
      <c r="N106" s="2" t="s">
        <v>1594</v>
      </c>
      <c r="O106" s="2" t="s">
        <v>1594</v>
      </c>
      <c r="P106" s="2" t="s">
        <v>1594</v>
      </c>
      <c r="Q106" s="2" t="s">
        <v>1594</v>
      </c>
      <c r="R106" s="2" t="s">
        <v>1594</v>
      </c>
      <c r="S106" s="2" t="s">
        <v>1594</v>
      </c>
      <c r="T106" s="2" t="s">
        <v>1594</v>
      </c>
      <c r="U106" s="2" t="s">
        <v>1594</v>
      </c>
      <c r="V106" s="2" t="s">
        <v>1594</v>
      </c>
      <c r="W106" s="2" t="s">
        <v>1594</v>
      </c>
      <c r="X106" s="2" t="s">
        <v>1594</v>
      </c>
      <c r="Y106" s="2" t="s">
        <v>1594</v>
      </c>
      <c r="Z106" s="2" t="s">
        <v>1594</v>
      </c>
      <c r="AA106" s="2" t="s">
        <v>1594</v>
      </c>
      <c r="AB106" s="2" t="s">
        <v>1594</v>
      </c>
      <c r="AC106" s="2" t="s">
        <v>1594</v>
      </c>
      <c r="AD106" s="2" t="s">
        <v>1594</v>
      </c>
      <c r="AE106" s="2" t="s">
        <v>1594</v>
      </c>
      <c r="AF106" s="2" t="s">
        <v>1594</v>
      </c>
      <c r="AG106" s="2" t="s">
        <v>1594</v>
      </c>
      <c r="AH106" s="2" t="s">
        <v>1594</v>
      </c>
      <c r="AI106" s="2" t="s">
        <v>1594</v>
      </c>
      <c r="AJ106" s="2" t="s">
        <v>1594</v>
      </c>
      <c r="AK106" s="2" t="s">
        <v>1594</v>
      </c>
      <c r="AL106" s="2" t="s">
        <v>1594</v>
      </c>
      <c r="AM106" s="2" t="s">
        <v>1594</v>
      </c>
      <c r="AN106" s="2" t="s">
        <v>1594</v>
      </c>
      <c r="AO106" s="2" t="s">
        <v>1594</v>
      </c>
      <c r="AP106" s="2" t="s">
        <v>1594</v>
      </c>
      <c r="AQ106" s="2" t="s">
        <v>1594</v>
      </c>
      <c r="AR106" s="2" t="s">
        <v>1594</v>
      </c>
      <c r="AS106" s="2" t="s">
        <v>1594</v>
      </c>
      <c r="AT106" s="2" t="s">
        <v>1594</v>
      </c>
      <c r="AU106" s="2" t="s">
        <v>1594</v>
      </c>
      <c r="AV106" s="2" t="s">
        <v>1594</v>
      </c>
      <c r="AW106" s="2" t="s">
        <v>1594</v>
      </c>
      <c r="AX106" s="2" t="s">
        <v>1594</v>
      </c>
      <c r="AY106" s="2" t="s">
        <v>1594</v>
      </c>
      <c r="AZ106" s="2" t="s">
        <v>1594</v>
      </c>
      <c r="BA106" s="2" t="s">
        <v>1594</v>
      </c>
    </row>
    <row r="107" spans="1:53" x14ac:dyDescent="0.35">
      <c r="A107" t="s">
        <v>1518</v>
      </c>
      <c r="B107" s="2" t="s">
        <v>1594</v>
      </c>
      <c r="C107" s="2" t="s">
        <v>1594</v>
      </c>
      <c r="D107" s="2" t="s">
        <v>1594</v>
      </c>
      <c r="E107" s="2" t="s">
        <v>1594</v>
      </c>
      <c r="F107" s="2" t="s">
        <v>1594</v>
      </c>
      <c r="G107" s="2" t="s">
        <v>1594</v>
      </c>
      <c r="H107" s="2" t="s">
        <v>1594</v>
      </c>
      <c r="I107" s="2" t="s">
        <v>1594</v>
      </c>
      <c r="J107" s="2" t="s">
        <v>1594</v>
      </c>
      <c r="K107" s="2" t="s">
        <v>1594</v>
      </c>
      <c r="L107" s="2" t="s">
        <v>1594</v>
      </c>
      <c r="M107" s="2" t="s">
        <v>1594</v>
      </c>
      <c r="N107" s="2" t="s">
        <v>1594</v>
      </c>
      <c r="O107" s="2" t="s">
        <v>1594</v>
      </c>
      <c r="P107" s="2" t="s">
        <v>1594</v>
      </c>
      <c r="Q107" s="2" t="s">
        <v>1594</v>
      </c>
      <c r="R107" s="2" t="s">
        <v>1594</v>
      </c>
      <c r="S107" s="2" t="s">
        <v>1594</v>
      </c>
      <c r="T107" s="2" t="s">
        <v>1594</v>
      </c>
      <c r="U107" s="2" t="s">
        <v>1594</v>
      </c>
      <c r="V107" s="2" t="s">
        <v>1594</v>
      </c>
      <c r="W107" s="2" t="s">
        <v>1594</v>
      </c>
      <c r="X107" s="2" t="s">
        <v>1594</v>
      </c>
      <c r="Y107" s="2" t="s">
        <v>1594</v>
      </c>
      <c r="Z107" s="2" t="s">
        <v>1594</v>
      </c>
      <c r="AA107" s="2" t="s">
        <v>1594</v>
      </c>
      <c r="AB107" s="2" t="s">
        <v>1594</v>
      </c>
      <c r="AC107" s="2" t="s">
        <v>1594</v>
      </c>
      <c r="AD107" s="2" t="s">
        <v>1594</v>
      </c>
      <c r="AE107" s="2" t="s">
        <v>1594</v>
      </c>
      <c r="AF107" s="2" t="s">
        <v>1594</v>
      </c>
      <c r="AG107" s="2" t="s">
        <v>1594</v>
      </c>
      <c r="AH107" s="2" t="s">
        <v>1594</v>
      </c>
      <c r="AI107" s="2" t="s">
        <v>1594</v>
      </c>
      <c r="AJ107" s="2" t="s">
        <v>1594</v>
      </c>
      <c r="AK107" s="2" t="s">
        <v>1594</v>
      </c>
      <c r="AL107" s="2" t="s">
        <v>1594</v>
      </c>
      <c r="AM107" s="2" t="s">
        <v>1594</v>
      </c>
      <c r="AN107" s="2" t="s">
        <v>1594</v>
      </c>
      <c r="AO107" s="2" t="s">
        <v>1594</v>
      </c>
      <c r="AP107" s="2" t="s">
        <v>1594</v>
      </c>
      <c r="AQ107" s="2" t="s">
        <v>1594</v>
      </c>
      <c r="AR107" s="2" t="s">
        <v>1594</v>
      </c>
      <c r="AS107" s="2" t="s">
        <v>1594</v>
      </c>
      <c r="AT107" s="2" t="s">
        <v>1594</v>
      </c>
      <c r="AU107" s="2" t="s">
        <v>1594</v>
      </c>
      <c r="AV107" s="2" t="s">
        <v>1594</v>
      </c>
      <c r="AW107" s="2" t="s">
        <v>1594</v>
      </c>
      <c r="AX107" s="2" t="s">
        <v>1594</v>
      </c>
      <c r="AY107" s="2" t="s">
        <v>1594</v>
      </c>
      <c r="AZ107" s="2" t="s">
        <v>1594</v>
      </c>
      <c r="BA107" s="2" t="s">
        <v>1594</v>
      </c>
    </row>
    <row r="108" spans="1:53" x14ac:dyDescent="0.35">
      <c r="A108" t="s">
        <v>1559</v>
      </c>
      <c r="B108" s="2" t="s">
        <v>1594</v>
      </c>
      <c r="C108" s="2" t="s">
        <v>1594</v>
      </c>
      <c r="D108" s="2" t="s">
        <v>1594</v>
      </c>
      <c r="E108" s="2" t="s">
        <v>1594</v>
      </c>
      <c r="F108" s="2" t="s">
        <v>1594</v>
      </c>
      <c r="G108" s="2" t="s">
        <v>1594</v>
      </c>
      <c r="H108" s="2" t="s">
        <v>1594</v>
      </c>
      <c r="I108" s="2" t="s">
        <v>1594</v>
      </c>
      <c r="J108" s="2" t="s">
        <v>1594</v>
      </c>
      <c r="K108" s="2" t="s">
        <v>1594</v>
      </c>
      <c r="L108" s="2" t="s">
        <v>1594</v>
      </c>
      <c r="M108" s="2" t="s">
        <v>1594</v>
      </c>
      <c r="N108" s="2" t="s">
        <v>1594</v>
      </c>
      <c r="O108" s="2" t="s">
        <v>1594</v>
      </c>
      <c r="P108" s="2" t="s">
        <v>1594</v>
      </c>
      <c r="Q108" s="2" t="s">
        <v>1594</v>
      </c>
      <c r="R108" s="2" t="s">
        <v>1594</v>
      </c>
      <c r="S108" s="2" t="s">
        <v>1594</v>
      </c>
      <c r="T108" s="2" t="s">
        <v>1594</v>
      </c>
      <c r="U108" s="2" t="s">
        <v>1594</v>
      </c>
      <c r="V108" s="2" t="s">
        <v>1594</v>
      </c>
      <c r="W108" s="2" t="s">
        <v>1594</v>
      </c>
      <c r="X108" s="2" t="s">
        <v>1594</v>
      </c>
      <c r="Y108" s="2" t="s">
        <v>1594</v>
      </c>
      <c r="Z108" s="2" t="s">
        <v>1594</v>
      </c>
      <c r="AA108" s="2" t="s">
        <v>1594</v>
      </c>
      <c r="AB108" s="2" t="s">
        <v>1594</v>
      </c>
      <c r="AC108" s="2" t="s">
        <v>1594</v>
      </c>
      <c r="AD108" s="2" t="s">
        <v>1594</v>
      </c>
      <c r="AE108" s="2" t="s">
        <v>1594</v>
      </c>
      <c r="AF108" s="2" t="s">
        <v>1594</v>
      </c>
      <c r="AG108" s="2" t="s">
        <v>1594</v>
      </c>
      <c r="AH108" s="2" t="s">
        <v>1594</v>
      </c>
      <c r="AI108" s="2" t="s">
        <v>1594</v>
      </c>
      <c r="AJ108" s="2" t="s">
        <v>1594</v>
      </c>
      <c r="AK108" s="2" t="s">
        <v>1594</v>
      </c>
      <c r="AL108" s="2" t="s">
        <v>1594</v>
      </c>
      <c r="AM108" s="2" t="s">
        <v>1594</v>
      </c>
      <c r="AN108" s="2" t="s">
        <v>1594</v>
      </c>
      <c r="AO108" s="2" t="s">
        <v>1594</v>
      </c>
      <c r="AP108" s="2" t="s">
        <v>1594</v>
      </c>
      <c r="AQ108" s="2" t="s">
        <v>1594</v>
      </c>
      <c r="AR108" s="2" t="s">
        <v>1594</v>
      </c>
      <c r="AS108" s="2" t="s">
        <v>1594</v>
      </c>
      <c r="AT108" s="2" t="s">
        <v>1594</v>
      </c>
      <c r="AU108" s="2" t="s">
        <v>1594</v>
      </c>
      <c r="AV108" s="2" t="s">
        <v>1594</v>
      </c>
      <c r="AW108" s="2" t="s">
        <v>1594</v>
      </c>
      <c r="AX108" s="2" t="s">
        <v>1594</v>
      </c>
      <c r="AY108" s="2" t="s">
        <v>1594</v>
      </c>
      <c r="AZ108" s="2" t="s">
        <v>1594</v>
      </c>
      <c r="BA108" s="2" t="s">
        <v>1594</v>
      </c>
    </row>
  </sheetData>
  <sortState ref="A2:BK115">
    <sortCondition ref="A2:A115"/>
  </sortState>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Turnovers 20222</vt:lpstr>
      <vt:lpstr>Turnovers</vt:lpstr>
      <vt:lpstr>Market</vt:lpstr>
      <vt:lpstr>2026 Companies</vt:lpstr>
    </vt:vector>
  </TitlesOfParts>
  <Company>MTW Research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MTW Research</dc:creator>
  <cp:lastModifiedBy>MTW Research Ltd</cp:lastModifiedBy>
  <cp:lastPrinted>2019-01-22T11:05:42Z</cp:lastPrinted>
  <dcterms:created xsi:type="dcterms:W3CDTF">2008-09-24T09:28:22Z</dcterms:created>
  <dcterms:modified xsi:type="dcterms:W3CDTF">2026-07-07T11:49:16Z</dcterms:modified>
</cp:coreProperties>
</file>